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<sst xmlns="http://schemas.openxmlformats.org/spreadsheetml/2006/main" count="379" uniqueCount="236">
  <si>
    <t>附件2</t>
  </si>
  <si>
    <t>2022年预算支出执行明细表</t>
  </si>
  <si>
    <t>金额：元</t>
  </si>
  <si>
    <t>预算类别</t>
  </si>
  <si>
    <t>预算名称</t>
  </si>
  <si>
    <t>预算批复</t>
  </si>
  <si>
    <t>预算支出</t>
  </si>
  <si>
    <t>预算结余</t>
  </si>
  <si>
    <t>支出率（%）</t>
  </si>
  <si>
    <t>预算用途</t>
  </si>
  <si>
    <t>预算部门</t>
  </si>
  <si>
    <t>人员经费预算</t>
  </si>
  <si>
    <t>教职工工资</t>
  </si>
  <si>
    <t>在职、退休、遗属工资及社保金</t>
  </si>
  <si>
    <t>组织统战人事部</t>
  </si>
  <si>
    <t>高校绩效</t>
  </si>
  <si>
    <t>高校绩效、值班、超课时、班主任费等</t>
  </si>
  <si>
    <t>长聘人员工资</t>
  </si>
  <si>
    <t>人员工资及社保</t>
  </si>
  <si>
    <t>高技能人才培养</t>
  </si>
  <si>
    <t>高技能人才培养及工资补助</t>
  </si>
  <si>
    <t>特岗津贴</t>
  </si>
  <si>
    <t>特岗津贴补助</t>
  </si>
  <si>
    <t>残保金</t>
  </si>
  <si>
    <t>残疾人就业保障金</t>
  </si>
  <si>
    <t>交通补贴</t>
  </si>
  <si>
    <t>教职工交通补贴</t>
  </si>
  <si>
    <t>公务车改补贴</t>
  </si>
  <si>
    <t>厅级干部车改补贴</t>
  </si>
  <si>
    <t>福利</t>
  </si>
  <si>
    <t>教职工福利费</t>
  </si>
  <si>
    <t>工会</t>
  </si>
  <si>
    <t>工会会费</t>
  </si>
  <si>
    <t>工会活动经费</t>
  </si>
  <si>
    <t>有毒有害</t>
  </si>
  <si>
    <t>有毒有害补助</t>
  </si>
  <si>
    <t>实训中心</t>
  </si>
  <si>
    <t>体育教师服装</t>
  </si>
  <si>
    <t>购买运动套装</t>
  </si>
  <si>
    <t>基础部</t>
  </si>
  <si>
    <t>英语三级考试</t>
  </si>
  <si>
    <t>英语三级考试考务费</t>
  </si>
  <si>
    <t>教务处</t>
  </si>
  <si>
    <t>教师奖励</t>
  </si>
  <si>
    <t>教师评优奖品证书</t>
  </si>
  <si>
    <t>小计：</t>
  </si>
  <si>
    <t>-</t>
  </si>
  <si>
    <t>运行经费预算</t>
  </si>
  <si>
    <t>供暖</t>
  </si>
  <si>
    <t>供暖费</t>
  </si>
  <si>
    <t>后勤处</t>
  </si>
  <si>
    <t>物业</t>
  </si>
  <si>
    <t>物业管理费</t>
  </si>
  <si>
    <t>水</t>
  </si>
  <si>
    <t>水费、中水费</t>
  </si>
  <si>
    <t>电</t>
  </si>
  <si>
    <t>电费</t>
  </si>
  <si>
    <t>天然气</t>
  </si>
  <si>
    <t>天然气费</t>
  </si>
  <si>
    <t>餐厅管理</t>
  </si>
  <si>
    <t>餐厅管理费</t>
  </si>
  <si>
    <t>卫生服务中心</t>
  </si>
  <si>
    <t>卫生服务中心服务费</t>
  </si>
  <si>
    <t>绿化美化</t>
  </si>
  <si>
    <t>校园绿化、美化、环境卫生清理费</t>
  </si>
  <si>
    <t>设备维护</t>
  </si>
  <si>
    <t>大型维修维护费。屋顶防水改造；外墙面、门窗维修；旗杆台改造；师生服务中心浴室改造</t>
  </si>
  <si>
    <t>零星维修维保费。电梯、锅炉维保；供水网、供暖管道网络、消防、电路系统等、锅炉、电梯、道路、室内外设施、防护栏等维修</t>
  </si>
  <si>
    <t>消防设施维护费</t>
  </si>
  <si>
    <t>安保处</t>
  </si>
  <si>
    <t>多媒体设备维护、弱电维修、软件升级、清洁除尘</t>
  </si>
  <si>
    <t>图文信息中心</t>
  </si>
  <si>
    <t>实训设备维修费</t>
  </si>
  <si>
    <t>疫情防控</t>
  </si>
  <si>
    <t>疫情防控物资采购费等</t>
  </si>
  <si>
    <t>公务经费预算</t>
  </si>
  <si>
    <t>办公</t>
  </si>
  <si>
    <t>日常办公费用</t>
  </si>
  <si>
    <t>党政办</t>
  </si>
  <si>
    <t>短信费、银行手续费、财政网卡费、印花税等公务支出；图书、学会会费</t>
  </si>
  <si>
    <t>计财处</t>
  </si>
  <si>
    <t>会议</t>
  </si>
  <si>
    <t>院校会议费用</t>
  </si>
  <si>
    <t>职教集团会议费</t>
  </si>
  <si>
    <t>校企合作处</t>
  </si>
  <si>
    <t>差旅</t>
  </si>
  <si>
    <t>差旅费</t>
  </si>
  <si>
    <t>接待</t>
  </si>
  <si>
    <t>接待费</t>
  </si>
  <si>
    <t>业务培训</t>
  </si>
  <si>
    <t>行政、教学教师培训</t>
  </si>
  <si>
    <t>车辆运行维护</t>
  </si>
  <si>
    <t>车辆燃油、修理、保险费</t>
  </si>
  <si>
    <t>邮寄、报刊、电话</t>
  </si>
  <si>
    <t>邮寄费、报刊图书费、电话使用费</t>
  </si>
  <si>
    <t>网络租赁</t>
  </si>
  <si>
    <t>联通视频会议专线、移动考试视频会议专线、IPTV网络电视、公众平台认证、移动网络租赁</t>
  </si>
  <si>
    <t>保密室联通专线年费</t>
  </si>
  <si>
    <t>法律服务</t>
  </si>
  <si>
    <t>律师服务费</t>
  </si>
  <si>
    <t>文字快印</t>
  </si>
  <si>
    <t>行政部门文印费</t>
  </si>
  <si>
    <t>教学部门文印费</t>
  </si>
  <si>
    <t>机电系</t>
  </si>
  <si>
    <t>经管系</t>
  </si>
  <si>
    <t>生态系</t>
  </si>
  <si>
    <t>生物系</t>
  </si>
  <si>
    <t>市政系</t>
  </si>
  <si>
    <t>继续教育培训中心</t>
  </si>
  <si>
    <t>中职部</t>
  </si>
  <si>
    <t>图文制作</t>
  </si>
  <si>
    <t>材料制作费</t>
  </si>
  <si>
    <t>动物保健中心条幅、牌匾；实验室文化制度建设</t>
  </si>
  <si>
    <t>系部楼道宣传栏制作</t>
  </si>
  <si>
    <t>实训文化建设</t>
  </si>
  <si>
    <t>学生证制作</t>
  </si>
  <si>
    <t>学工处</t>
  </si>
  <si>
    <t>文化长廊制作</t>
  </si>
  <si>
    <t>党建</t>
  </si>
  <si>
    <t>党建工作经费</t>
  </si>
  <si>
    <t>党外知识分子联谊会活动经费</t>
  </si>
  <si>
    <t>纪检</t>
  </si>
  <si>
    <t>办案工作经费</t>
  </si>
  <si>
    <t>纪委</t>
  </si>
  <si>
    <t>廉政宣传</t>
  </si>
  <si>
    <t>宣传</t>
  </si>
  <si>
    <t>院报制作、微信平台维护、文印、中心组学习</t>
  </si>
  <si>
    <t>宣传部</t>
  </si>
  <si>
    <t>思政</t>
  </si>
  <si>
    <t>生均思政经费，用于学术交流、实践研修</t>
  </si>
  <si>
    <t>教育教学、学科建设、人才培养、科研立项、社会实践等</t>
  </si>
  <si>
    <t>团委</t>
  </si>
  <si>
    <t>科研</t>
  </si>
  <si>
    <t>科研经费</t>
  </si>
  <si>
    <t>科技服务中心</t>
  </si>
  <si>
    <t>专项科研经费（财政）</t>
  </si>
  <si>
    <t>专项科研经费（企业）</t>
  </si>
  <si>
    <t>驻村工作</t>
  </si>
  <si>
    <t>驻村工作经费、慰问贫困户</t>
  </si>
  <si>
    <t>设备、服务采购与项目经费预算</t>
  </si>
  <si>
    <t>设备购置</t>
  </si>
  <si>
    <t>设备采购</t>
  </si>
  <si>
    <t>消防设施购置</t>
  </si>
  <si>
    <t>车辆购置</t>
  </si>
  <si>
    <t>办公、教学用品购置</t>
  </si>
  <si>
    <t>办公用品购置</t>
  </si>
  <si>
    <t>教学、宿舍用品购置</t>
  </si>
  <si>
    <t>专家论证、讲座</t>
  </si>
  <si>
    <t>专家评审、咨询评估、造价结算，拟定方案费</t>
  </si>
  <si>
    <t>专家论证费</t>
  </si>
  <si>
    <t>专家论证讲座费</t>
  </si>
  <si>
    <t>开展诊改专题讲座</t>
  </si>
  <si>
    <t>质量办</t>
  </si>
  <si>
    <t>学生安全知识讲座</t>
  </si>
  <si>
    <t>代理招标服务费</t>
  </si>
  <si>
    <t>招标使用方相关费用</t>
  </si>
  <si>
    <t>档案整理</t>
  </si>
  <si>
    <t>基建档案整理</t>
  </si>
  <si>
    <t>财务档案整理</t>
  </si>
  <si>
    <t>人事档案整理</t>
  </si>
  <si>
    <t>正版化系统</t>
  </si>
  <si>
    <t>正版化系统场地授权采购</t>
  </si>
  <si>
    <t>等保测评</t>
  </si>
  <si>
    <t>等保测评费用</t>
  </si>
  <si>
    <t>易班建设</t>
  </si>
  <si>
    <t>易班建设费用</t>
  </si>
  <si>
    <t>教务系统维护</t>
  </si>
  <si>
    <t>2022-2023年正方教务管理系统售后服务费</t>
  </si>
  <si>
    <t>实训楼建设咨询设计</t>
  </si>
  <si>
    <t>第二实训楼建设项目建议书、科研报告、方案设计</t>
  </si>
  <si>
    <t>学费分成</t>
  </si>
  <si>
    <t>继续教育上交学费</t>
  </si>
  <si>
    <t>联办院校学费分成</t>
  </si>
  <si>
    <t>扩招专项</t>
  </si>
  <si>
    <t>校外教学基地建设，弘成教育平台、线上学习平台服务费，虚拟服务器、高职扩招考试费</t>
  </si>
  <si>
    <t>挂账款</t>
  </si>
  <si>
    <t>基建工程款、其他债务往来、处理历史遗留问题、暂存基本户资金、应急资金</t>
  </si>
  <si>
    <t>工程建设、设备采购质保金等债务</t>
  </si>
  <si>
    <t>职称评审</t>
  </si>
  <si>
    <t>教师职称评审费用</t>
  </si>
  <si>
    <t>教师招聘</t>
  </si>
  <si>
    <t>教师招聘经费</t>
  </si>
  <si>
    <t>发展性项目</t>
  </si>
  <si>
    <t>详情见规划项目汇总表</t>
  </si>
  <si>
    <t>相关系部</t>
  </si>
  <si>
    <t>业务经费预算</t>
  </si>
  <si>
    <t>奖助学金</t>
  </si>
  <si>
    <t>奖助学金、特困补助、入伍学费补偿、物价补贴</t>
  </si>
  <si>
    <t>优秀学生奖励</t>
  </si>
  <si>
    <t>学生表彰奖励</t>
  </si>
  <si>
    <t>教材</t>
  </si>
  <si>
    <t>中职学生教材款</t>
  </si>
  <si>
    <t>创业补贴</t>
  </si>
  <si>
    <t>毕业生求职创业补贴经费</t>
  </si>
  <si>
    <t>招生处</t>
  </si>
  <si>
    <t>体育、技能竞赛</t>
  </si>
  <si>
    <t>市职工运动会、市教体系统运动会</t>
  </si>
  <si>
    <t>自治区、学院运动赛事</t>
  </si>
  <si>
    <t>创业大赛</t>
  </si>
  <si>
    <t>职业技能大赛</t>
  </si>
  <si>
    <t>民航服务技能大赛</t>
  </si>
  <si>
    <t>校园文化活动</t>
  </si>
  <si>
    <t>教师竞赛活动</t>
  </si>
  <si>
    <t>推广普通话</t>
  </si>
  <si>
    <t>网页设计大赛、第二届空中乘务专业服务技能竞赛</t>
  </si>
  <si>
    <t>职教周活动</t>
  </si>
  <si>
    <t>文体竞赛、宿舍文化节</t>
  </si>
  <si>
    <t>团委活动</t>
  </si>
  <si>
    <t>院团委、系部团总支品牌活动建设</t>
  </si>
  <si>
    <t>王东名师工作室专项经费</t>
  </si>
  <si>
    <t>实习实训</t>
  </si>
  <si>
    <t>实验室保洁、防护用品</t>
  </si>
  <si>
    <t>美术教学实习及书画活动耗材；体育课耗材</t>
  </si>
  <si>
    <t>实习、耗材</t>
  </si>
  <si>
    <t>保险</t>
  </si>
  <si>
    <t>校方责任险、校外实习险</t>
  </si>
  <si>
    <t>征兵</t>
  </si>
  <si>
    <t>征兵宣传费</t>
  </si>
  <si>
    <t>新生军训</t>
  </si>
  <si>
    <t>教官餐费</t>
  </si>
  <si>
    <t>教官补助</t>
  </si>
  <si>
    <t>心理咨询</t>
  </si>
  <si>
    <t>心理咨询培训建设</t>
  </si>
  <si>
    <t>语言文字</t>
  </si>
  <si>
    <t>语言文字工作活动宣传经费</t>
  </si>
  <si>
    <t>招生就业宣传</t>
  </si>
  <si>
    <t>招生、录取、宣传、文印、邮寄、差旅费等</t>
  </si>
  <si>
    <t>线上直播平台使用、设备租赁、化妆等</t>
  </si>
  <si>
    <t>成人教育</t>
  </si>
  <si>
    <t>技能鉴定，创业、社会培训、成人教育宣传，1+X一体化工作经费，技师学院申办</t>
  </si>
  <si>
    <t>驾培中心</t>
  </si>
  <si>
    <t>驾驶员培训中心遗留费用</t>
  </si>
  <si>
    <t>合计：</t>
  </si>
  <si>
    <t>基建工程预算</t>
  </si>
  <si>
    <t>基建项目</t>
  </si>
  <si>
    <t>基建工程化债款</t>
  </si>
</sst>
</file>

<file path=xl/styles.xml><?xml version="1.0" encoding="utf-8"?>
<styleSheet xmlns="http://schemas.openxmlformats.org/spreadsheetml/2006/main">
  <numFmts count="8">
    <numFmt numFmtId="176" formatCode="#,##0_ "/>
    <numFmt numFmtId="42" formatCode="_ &quot;￥&quot;* #,##0_ ;_ &quot;￥&quot;* \-#,##0_ ;_ &quot;￥&quot;* &quot;-&quot;_ ;_ @_ "/>
    <numFmt numFmtId="177" formatCode="0.00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8" formatCode="yyyy&quot;年&quot;m&quot;月&quot;d&quot;日&quot;;@"/>
    <numFmt numFmtId="179" formatCode="0_ "/>
  </numFmts>
  <fonts count="28">
    <font>
      <sz val="11"/>
      <color theme="1"/>
      <name val="宋体"/>
      <charset val="134"/>
      <scheme val="minor"/>
    </font>
    <font>
      <sz val="12"/>
      <name val="楷体"/>
      <charset val="134"/>
    </font>
    <font>
      <sz val="20"/>
      <name val="楷体"/>
      <charset val="134"/>
    </font>
    <font>
      <b/>
      <sz val="12"/>
      <name val="楷体"/>
      <charset val="134"/>
    </font>
    <font>
      <sz val="12"/>
      <color indexed="10"/>
      <name val="楷体"/>
      <charset val="134"/>
    </font>
    <font>
      <b/>
      <sz val="16"/>
      <name val="楷体"/>
      <charset val="134"/>
    </font>
    <font>
      <b/>
      <sz val="12"/>
      <color indexed="8"/>
      <name val="楷体"/>
      <charset val="134"/>
    </font>
    <font>
      <sz val="20"/>
      <color indexed="10"/>
      <name val="楷体"/>
      <charset val="134"/>
    </font>
    <font>
      <b/>
      <sz val="12"/>
      <color indexed="10"/>
      <name val="楷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8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2" fillId="19" borderId="14" applyNumberFormat="0" applyAlignment="0" applyProtection="0">
      <alignment vertical="center"/>
    </xf>
    <xf numFmtId="0" fontId="24" fillId="19" borderId="11" applyNumberFormat="0" applyAlignment="0" applyProtection="0">
      <alignment vertical="center"/>
    </xf>
    <xf numFmtId="0" fontId="18" fillId="16" borderId="12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176" fontId="1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 wrapText="1"/>
    </xf>
    <xf numFmtId="177" fontId="3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7" fontId="5" fillId="0" borderId="0" xfId="0" applyNumberFormat="1" applyFont="1" applyFill="1" applyAlignment="1">
      <alignment horizontal="center" vertical="center"/>
    </xf>
    <xf numFmtId="178" fontId="3" fillId="0" borderId="0" xfId="0" applyNumberFormat="1" applyFont="1" applyFill="1" applyAlignment="1">
      <alignment horizontal="right" vertical="center" wrapText="1"/>
    </xf>
    <xf numFmtId="177" fontId="3" fillId="0" borderId="0" xfId="0" applyNumberFormat="1" applyFont="1" applyFill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 textRotation="255"/>
    </xf>
    <xf numFmtId="176" fontId="1" fillId="0" borderId="3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 textRotation="255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 textRotation="255"/>
    </xf>
    <xf numFmtId="176" fontId="3" fillId="0" borderId="3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 textRotation="255" wrapText="1"/>
    </xf>
    <xf numFmtId="176" fontId="1" fillId="0" borderId="4" xfId="0" applyNumberFormat="1" applyFont="1" applyFill="1" applyBorder="1" applyAlignment="1">
      <alignment horizontal="center" vertical="center" textRotation="255" wrapText="1"/>
    </xf>
    <xf numFmtId="176" fontId="1" fillId="0" borderId="5" xfId="0" applyNumberFormat="1" applyFont="1" applyFill="1" applyBorder="1" applyAlignment="1">
      <alignment horizontal="center" vertical="center" textRotation="255" wrapText="1"/>
    </xf>
    <xf numFmtId="176" fontId="1" fillId="0" borderId="1" xfId="0" applyNumberFormat="1" applyFont="1" applyFill="1" applyBorder="1" applyAlignment="1">
      <alignment horizontal="center" vertical="center" textRotation="255" wrapText="1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176" fontId="8" fillId="0" borderId="0" xfId="0" applyNumberFormat="1" applyFont="1" applyFill="1" applyAlignment="1">
      <alignment horizontal="center" vertical="center"/>
    </xf>
    <xf numFmtId="176" fontId="1" fillId="0" borderId="6" xfId="0" applyNumberFormat="1" applyFont="1" applyFill="1" applyBorder="1" applyAlignment="1">
      <alignment horizontal="center" vertical="center"/>
    </xf>
    <xf numFmtId="176" fontId="1" fillId="0" borderId="7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42"/>
  <sheetViews>
    <sheetView tabSelected="1" workbookViewId="0">
      <selection activeCell="J6" sqref="J6"/>
    </sheetView>
  </sheetViews>
  <sheetFormatPr defaultColWidth="9" defaultRowHeight="24" customHeight="1"/>
  <cols>
    <col min="1" max="1" width="9.875" style="5" customWidth="1"/>
    <col min="2" max="2" width="20.3166666666667" style="1" customWidth="1"/>
    <col min="3" max="3" width="13.875" style="1" customWidth="1"/>
    <col min="4" max="4" width="13.7166666666667" style="1" customWidth="1"/>
    <col min="5" max="5" width="13.9" style="3" customWidth="1"/>
    <col min="6" max="6" width="7.26666666666667" style="6" customWidth="1"/>
    <col min="7" max="7" width="45.125" style="1" customWidth="1"/>
    <col min="8" max="8" width="17.9916666666667" style="1" customWidth="1"/>
    <col min="9" max="9" width="15.75" style="4" customWidth="1"/>
    <col min="10" max="10" width="12.625" style="4"/>
    <col min="11" max="11" width="17.375" style="4" customWidth="1"/>
    <col min="12" max="16384" width="9" style="1"/>
  </cols>
  <sheetData>
    <row r="1" s="1" customFormat="1" ht="15" customHeight="1" spans="1:11">
      <c r="A1" s="5" t="s">
        <v>0</v>
      </c>
      <c r="B1" s="1"/>
      <c r="C1" s="1"/>
      <c r="D1" s="1"/>
      <c r="E1" s="3"/>
      <c r="F1" s="6"/>
      <c r="G1" s="1"/>
      <c r="H1" s="1"/>
      <c r="I1" s="4"/>
      <c r="J1" s="4"/>
      <c r="K1" s="4"/>
    </row>
    <row r="2" s="2" customFormat="1" ht="18" customHeight="1" spans="1:23">
      <c r="A2" s="7" t="s">
        <v>1</v>
      </c>
      <c r="B2" s="7"/>
      <c r="C2" s="7"/>
      <c r="D2" s="7"/>
      <c r="E2" s="7"/>
      <c r="F2" s="8"/>
      <c r="G2" s="7"/>
      <c r="H2" s="7"/>
      <c r="I2" s="32"/>
      <c r="J2" s="32"/>
      <c r="K2" s="32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="1" customFormat="1" ht="13" customHeight="1" spans="1:23">
      <c r="A3" s="9" t="s">
        <v>2</v>
      </c>
      <c r="B3" s="9"/>
      <c r="C3" s="9"/>
      <c r="D3" s="9"/>
      <c r="E3" s="9"/>
      <c r="F3" s="10"/>
      <c r="G3" s="9"/>
      <c r="H3" s="9"/>
      <c r="I3" s="34"/>
      <c r="J3" s="34"/>
      <c r="K3" s="34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</row>
    <row r="4" s="1" customFormat="1" ht="44" customHeight="1" spans="1:23">
      <c r="A4" s="11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3" t="s">
        <v>8</v>
      </c>
      <c r="G4" s="14" t="s">
        <v>9</v>
      </c>
      <c r="H4" s="14" t="s">
        <v>10</v>
      </c>
      <c r="I4" s="34"/>
      <c r="J4" s="34"/>
      <c r="K4" s="34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</row>
    <row r="5" s="1" customFormat="1" ht="30" customHeight="1" spans="1:23">
      <c r="A5" s="15" t="s">
        <v>11</v>
      </c>
      <c r="B5" s="16" t="s">
        <v>12</v>
      </c>
      <c r="C5" s="17">
        <v>38420000</v>
      </c>
      <c r="D5" s="18"/>
      <c r="E5" s="17">
        <f t="shared" ref="E5:E68" si="0">C5-D5</f>
        <v>38420000</v>
      </c>
      <c r="F5" s="19">
        <f t="shared" ref="F5:F68" si="1">D5/C5*100</f>
        <v>0</v>
      </c>
      <c r="G5" s="17" t="s">
        <v>13</v>
      </c>
      <c r="H5" s="20" t="s">
        <v>14</v>
      </c>
      <c r="I5" s="34"/>
      <c r="J5" s="34"/>
      <c r="K5" s="34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</row>
    <row r="6" s="1" customFormat="1" ht="30" customHeight="1" spans="1:23">
      <c r="A6" s="21"/>
      <c r="B6" s="16" t="s">
        <v>15</v>
      </c>
      <c r="C6" s="20">
        <v>21280000</v>
      </c>
      <c r="D6" s="14"/>
      <c r="E6" s="17">
        <f t="shared" si="0"/>
        <v>21280000</v>
      </c>
      <c r="F6" s="19">
        <f t="shared" si="1"/>
        <v>0</v>
      </c>
      <c r="G6" s="17" t="s">
        <v>16</v>
      </c>
      <c r="H6" s="20" t="s">
        <v>14</v>
      </c>
      <c r="I6" s="34"/>
      <c r="J6" s="34"/>
      <c r="K6" s="34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</row>
    <row r="7" s="1" customFormat="1" ht="30" customHeight="1" spans="1:23">
      <c r="A7" s="21"/>
      <c r="B7" s="22" t="s">
        <v>17</v>
      </c>
      <c r="C7" s="20">
        <v>2700000</v>
      </c>
      <c r="D7" s="14"/>
      <c r="E7" s="17">
        <f t="shared" si="0"/>
        <v>2700000</v>
      </c>
      <c r="F7" s="19">
        <f t="shared" si="1"/>
        <v>0</v>
      </c>
      <c r="G7" s="20" t="s">
        <v>18</v>
      </c>
      <c r="H7" s="20" t="s">
        <v>14</v>
      </c>
      <c r="I7" s="34"/>
      <c r="J7" s="34"/>
      <c r="K7" s="34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</row>
    <row r="8" s="1" customFormat="1" ht="30" customHeight="1" spans="1:23">
      <c r="A8" s="21"/>
      <c r="B8" s="22" t="s">
        <v>19</v>
      </c>
      <c r="C8" s="20">
        <v>1200000</v>
      </c>
      <c r="D8" s="14"/>
      <c r="E8" s="17">
        <f t="shared" si="0"/>
        <v>1200000</v>
      </c>
      <c r="F8" s="19">
        <f t="shared" si="1"/>
        <v>0</v>
      </c>
      <c r="G8" s="20" t="s">
        <v>20</v>
      </c>
      <c r="H8" s="20" t="s">
        <v>14</v>
      </c>
      <c r="I8" s="34"/>
      <c r="J8" s="34"/>
      <c r="K8" s="34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</row>
    <row r="9" s="1" customFormat="1" ht="30" customHeight="1" spans="1:11">
      <c r="A9" s="21"/>
      <c r="B9" s="22" t="s">
        <v>21</v>
      </c>
      <c r="C9" s="20">
        <v>4800</v>
      </c>
      <c r="D9" s="14"/>
      <c r="E9" s="17">
        <f t="shared" si="0"/>
        <v>4800</v>
      </c>
      <c r="F9" s="19">
        <f t="shared" si="1"/>
        <v>0</v>
      </c>
      <c r="G9" s="20" t="s">
        <v>22</v>
      </c>
      <c r="H9" s="20" t="s">
        <v>14</v>
      </c>
      <c r="I9" s="4"/>
      <c r="J9" s="4"/>
      <c r="K9" s="4"/>
    </row>
    <row r="10" s="1" customFormat="1" ht="30" customHeight="1" spans="1:11">
      <c r="A10" s="21"/>
      <c r="B10" s="22" t="s">
        <v>23</v>
      </c>
      <c r="C10" s="20">
        <v>249000</v>
      </c>
      <c r="D10" s="14"/>
      <c r="E10" s="17">
        <f t="shared" si="0"/>
        <v>249000</v>
      </c>
      <c r="F10" s="19">
        <f t="shared" si="1"/>
        <v>0</v>
      </c>
      <c r="G10" s="22" t="s">
        <v>24</v>
      </c>
      <c r="H10" s="20" t="s">
        <v>14</v>
      </c>
      <c r="I10" s="4"/>
      <c r="J10" s="4"/>
      <c r="K10" s="4"/>
    </row>
    <row r="11" s="1" customFormat="1" ht="30" customHeight="1" spans="1:11">
      <c r="A11" s="21"/>
      <c r="B11" s="22" t="s">
        <v>25</v>
      </c>
      <c r="C11" s="20">
        <v>2480000</v>
      </c>
      <c r="D11" s="14"/>
      <c r="E11" s="17">
        <f t="shared" si="0"/>
        <v>2480000</v>
      </c>
      <c r="F11" s="19">
        <f t="shared" si="1"/>
        <v>0</v>
      </c>
      <c r="G11" s="20" t="s">
        <v>26</v>
      </c>
      <c r="H11" s="20" t="s">
        <v>14</v>
      </c>
      <c r="I11" s="4"/>
      <c r="J11" s="4"/>
      <c r="K11" s="4"/>
    </row>
    <row r="12" s="1" customFormat="1" ht="30" customHeight="1" spans="1:11">
      <c r="A12" s="21"/>
      <c r="B12" s="22" t="s">
        <v>27</v>
      </c>
      <c r="C12" s="20">
        <v>47520</v>
      </c>
      <c r="D12" s="14"/>
      <c r="E12" s="17">
        <f t="shared" si="0"/>
        <v>47520</v>
      </c>
      <c r="F12" s="19">
        <f t="shared" si="1"/>
        <v>0</v>
      </c>
      <c r="G12" s="20" t="s">
        <v>28</v>
      </c>
      <c r="H12" s="20" t="s">
        <v>14</v>
      </c>
      <c r="I12" s="4"/>
      <c r="J12" s="4"/>
      <c r="K12" s="4"/>
    </row>
    <row r="13" s="1" customFormat="1" ht="30" customHeight="1" spans="1:11">
      <c r="A13" s="21"/>
      <c r="B13" s="22" t="s">
        <v>29</v>
      </c>
      <c r="C13" s="20">
        <v>675300</v>
      </c>
      <c r="D13" s="3"/>
      <c r="E13" s="17">
        <f t="shared" si="0"/>
        <v>675300</v>
      </c>
      <c r="F13" s="19">
        <f t="shared" si="1"/>
        <v>0</v>
      </c>
      <c r="G13" s="17" t="s">
        <v>30</v>
      </c>
      <c r="H13" s="20" t="s">
        <v>31</v>
      </c>
      <c r="I13" s="4"/>
      <c r="J13" s="4"/>
      <c r="K13" s="4"/>
    </row>
    <row r="14" s="1" customFormat="1" ht="30" customHeight="1" spans="1:11">
      <c r="A14" s="21"/>
      <c r="B14" s="22" t="s">
        <v>32</v>
      </c>
      <c r="C14" s="20">
        <v>324200</v>
      </c>
      <c r="D14" s="14"/>
      <c r="E14" s="17">
        <f t="shared" si="0"/>
        <v>324200</v>
      </c>
      <c r="F14" s="19">
        <f t="shared" si="1"/>
        <v>0</v>
      </c>
      <c r="G14" s="20" t="s">
        <v>33</v>
      </c>
      <c r="H14" s="20" t="s">
        <v>31</v>
      </c>
      <c r="I14" s="4"/>
      <c r="J14" s="4"/>
      <c r="K14" s="4"/>
    </row>
    <row r="15" s="1" customFormat="1" ht="30" customHeight="1" spans="1:11">
      <c r="A15" s="21"/>
      <c r="B15" s="22" t="s">
        <v>34</v>
      </c>
      <c r="C15" s="20">
        <v>8000</v>
      </c>
      <c r="D15" s="14"/>
      <c r="E15" s="17">
        <f t="shared" si="0"/>
        <v>8000</v>
      </c>
      <c r="F15" s="19">
        <f t="shared" si="1"/>
        <v>0</v>
      </c>
      <c r="G15" s="20" t="s">
        <v>35</v>
      </c>
      <c r="H15" s="20" t="s">
        <v>36</v>
      </c>
      <c r="I15" s="4"/>
      <c r="J15" s="4"/>
      <c r="K15" s="4"/>
    </row>
    <row r="16" s="1" customFormat="1" ht="30" customHeight="1" spans="1:11">
      <c r="A16" s="21"/>
      <c r="B16" s="22" t="s">
        <v>37</v>
      </c>
      <c r="C16" s="20">
        <v>4500</v>
      </c>
      <c r="D16" s="14"/>
      <c r="E16" s="17">
        <f t="shared" si="0"/>
        <v>4500</v>
      </c>
      <c r="F16" s="19">
        <f t="shared" si="1"/>
        <v>0</v>
      </c>
      <c r="G16" s="20" t="s">
        <v>38</v>
      </c>
      <c r="H16" s="20" t="s">
        <v>39</v>
      </c>
      <c r="I16" s="4"/>
      <c r="J16" s="4"/>
      <c r="K16" s="4"/>
    </row>
    <row r="17" s="1" customFormat="1" ht="30" customHeight="1" spans="1:11">
      <c r="A17" s="21"/>
      <c r="B17" s="20" t="s">
        <v>40</v>
      </c>
      <c r="C17" s="20">
        <v>15000</v>
      </c>
      <c r="D17" s="14"/>
      <c r="E17" s="17">
        <f t="shared" si="0"/>
        <v>15000</v>
      </c>
      <c r="F17" s="19">
        <f t="shared" si="1"/>
        <v>0</v>
      </c>
      <c r="G17" s="20" t="s">
        <v>41</v>
      </c>
      <c r="H17" s="20" t="s">
        <v>42</v>
      </c>
      <c r="I17" s="4"/>
      <c r="J17" s="4"/>
      <c r="K17" s="4"/>
    </row>
    <row r="18" s="1" customFormat="1" ht="30" customHeight="1" spans="1:11">
      <c r="A18" s="21"/>
      <c r="B18" s="22" t="s">
        <v>43</v>
      </c>
      <c r="C18" s="20">
        <v>15000</v>
      </c>
      <c r="D18" s="14"/>
      <c r="E18" s="17">
        <f t="shared" si="0"/>
        <v>15000</v>
      </c>
      <c r="F18" s="19">
        <f t="shared" si="1"/>
        <v>0</v>
      </c>
      <c r="G18" s="20" t="s">
        <v>44</v>
      </c>
      <c r="H18" s="20" t="s">
        <v>42</v>
      </c>
      <c r="I18" s="4"/>
      <c r="J18" s="4"/>
      <c r="K18" s="4"/>
    </row>
    <row r="19" s="3" customFormat="1" ht="30" customHeight="1" spans="1:11">
      <c r="A19" s="23"/>
      <c r="B19" s="24" t="s">
        <v>45</v>
      </c>
      <c r="C19" s="14">
        <f>SUM(C5:C18)</f>
        <v>67423320</v>
      </c>
      <c r="D19" s="14"/>
      <c r="E19" s="17">
        <f t="shared" si="0"/>
        <v>67423320</v>
      </c>
      <c r="F19" s="19">
        <f t="shared" si="1"/>
        <v>0</v>
      </c>
      <c r="G19" s="14" t="s">
        <v>46</v>
      </c>
      <c r="H19" s="14" t="s">
        <v>46</v>
      </c>
      <c r="I19" s="36"/>
      <c r="J19" s="36"/>
      <c r="K19" s="36"/>
    </row>
    <row r="20" s="1" customFormat="1" ht="30" customHeight="1" spans="1:11">
      <c r="A20" s="25" t="s">
        <v>47</v>
      </c>
      <c r="B20" s="22" t="s">
        <v>48</v>
      </c>
      <c r="C20" s="20">
        <v>5220000</v>
      </c>
      <c r="D20" s="14"/>
      <c r="E20" s="17">
        <f t="shared" si="0"/>
        <v>5220000</v>
      </c>
      <c r="F20" s="19">
        <f t="shared" si="1"/>
        <v>0</v>
      </c>
      <c r="G20" s="20" t="s">
        <v>49</v>
      </c>
      <c r="H20" s="20" t="s">
        <v>50</v>
      </c>
      <c r="I20" s="4"/>
      <c r="J20" s="4"/>
      <c r="K20" s="4"/>
    </row>
    <row r="21" s="1" customFormat="1" ht="30" customHeight="1" spans="1:11">
      <c r="A21" s="26"/>
      <c r="B21" s="22" t="s">
        <v>51</v>
      </c>
      <c r="C21" s="20">
        <v>4160000</v>
      </c>
      <c r="D21" s="14"/>
      <c r="E21" s="17">
        <f t="shared" si="0"/>
        <v>4160000</v>
      </c>
      <c r="F21" s="19">
        <f t="shared" si="1"/>
        <v>0</v>
      </c>
      <c r="G21" s="20" t="s">
        <v>52</v>
      </c>
      <c r="H21" s="20" t="s">
        <v>50</v>
      </c>
      <c r="I21" s="4"/>
      <c r="J21" s="4"/>
      <c r="K21" s="4"/>
    </row>
    <row r="22" s="1" customFormat="1" ht="30" customHeight="1" spans="1:11">
      <c r="A22" s="26"/>
      <c r="B22" s="22" t="s">
        <v>53</v>
      </c>
      <c r="C22" s="20">
        <v>2548000</v>
      </c>
      <c r="D22" s="14"/>
      <c r="E22" s="17">
        <f t="shared" si="0"/>
        <v>2548000</v>
      </c>
      <c r="F22" s="19">
        <f t="shared" si="1"/>
        <v>0</v>
      </c>
      <c r="G22" s="20" t="s">
        <v>54</v>
      </c>
      <c r="H22" s="20" t="s">
        <v>50</v>
      </c>
      <c r="I22" s="4"/>
      <c r="J22" s="4"/>
      <c r="K22" s="4"/>
    </row>
    <row r="23" s="1" customFormat="1" ht="30" customHeight="1" spans="1:11">
      <c r="A23" s="26"/>
      <c r="B23" s="22" t="s">
        <v>55</v>
      </c>
      <c r="C23" s="20">
        <v>2600000</v>
      </c>
      <c r="D23" s="14"/>
      <c r="E23" s="17">
        <f t="shared" si="0"/>
        <v>2600000</v>
      </c>
      <c r="F23" s="19">
        <f t="shared" si="1"/>
        <v>0</v>
      </c>
      <c r="G23" s="20" t="s">
        <v>56</v>
      </c>
      <c r="H23" s="20" t="s">
        <v>50</v>
      </c>
      <c r="I23" s="4"/>
      <c r="J23" s="4"/>
      <c r="K23" s="4"/>
    </row>
    <row r="24" s="1" customFormat="1" ht="30" customHeight="1" spans="1:11">
      <c r="A24" s="26"/>
      <c r="B24" s="22" t="s">
        <v>57</v>
      </c>
      <c r="C24" s="20">
        <v>100000</v>
      </c>
      <c r="D24" s="14"/>
      <c r="E24" s="17">
        <f t="shared" si="0"/>
        <v>100000</v>
      </c>
      <c r="F24" s="19">
        <f t="shared" si="1"/>
        <v>0</v>
      </c>
      <c r="G24" s="20" t="s">
        <v>58</v>
      </c>
      <c r="H24" s="20" t="s">
        <v>50</v>
      </c>
      <c r="I24" s="4"/>
      <c r="J24" s="4"/>
      <c r="K24" s="4"/>
    </row>
    <row r="25" s="1" customFormat="1" ht="30" customHeight="1" spans="1:11">
      <c r="A25" s="26"/>
      <c r="B25" s="22" t="s">
        <v>59</v>
      </c>
      <c r="C25" s="20">
        <v>200000</v>
      </c>
      <c r="D25" s="14"/>
      <c r="E25" s="17">
        <f t="shared" si="0"/>
        <v>200000</v>
      </c>
      <c r="F25" s="19">
        <f t="shared" si="1"/>
        <v>0</v>
      </c>
      <c r="G25" s="20" t="s">
        <v>60</v>
      </c>
      <c r="H25" s="20" t="s">
        <v>50</v>
      </c>
      <c r="I25" s="4"/>
      <c r="J25" s="4"/>
      <c r="K25" s="4"/>
    </row>
    <row r="26" s="1" customFormat="1" ht="30" customHeight="1" spans="1:11">
      <c r="A26" s="26"/>
      <c r="B26" s="22" t="s">
        <v>61</v>
      </c>
      <c r="C26" s="20">
        <f>95000+55000</f>
        <v>150000</v>
      </c>
      <c r="D26" s="14"/>
      <c r="E26" s="17">
        <f t="shared" si="0"/>
        <v>150000</v>
      </c>
      <c r="F26" s="19">
        <f t="shared" si="1"/>
        <v>0</v>
      </c>
      <c r="G26" s="20" t="s">
        <v>62</v>
      </c>
      <c r="H26" s="20" t="s">
        <v>50</v>
      </c>
      <c r="I26" s="4"/>
      <c r="J26" s="4"/>
      <c r="K26" s="4"/>
    </row>
    <row r="27" s="4" customFormat="1" ht="30" customHeight="1" spans="1:8">
      <c r="A27" s="26"/>
      <c r="B27" s="22" t="s">
        <v>63</v>
      </c>
      <c r="C27" s="20">
        <v>200000</v>
      </c>
      <c r="D27" s="14"/>
      <c r="E27" s="17">
        <f t="shared" si="0"/>
        <v>200000</v>
      </c>
      <c r="F27" s="19">
        <f t="shared" si="1"/>
        <v>0</v>
      </c>
      <c r="G27" s="20" t="s">
        <v>64</v>
      </c>
      <c r="H27" s="20" t="s">
        <v>50</v>
      </c>
    </row>
    <row r="28" s="1" customFormat="1" ht="33" customHeight="1" spans="1:11">
      <c r="A28" s="26"/>
      <c r="B28" s="20" t="s">
        <v>65</v>
      </c>
      <c r="C28" s="20">
        <v>2200000</v>
      </c>
      <c r="D28" s="14"/>
      <c r="E28" s="17">
        <f t="shared" si="0"/>
        <v>2200000</v>
      </c>
      <c r="F28" s="19">
        <f t="shared" si="1"/>
        <v>0</v>
      </c>
      <c r="G28" s="17" t="s">
        <v>66</v>
      </c>
      <c r="H28" s="20" t="s">
        <v>50</v>
      </c>
      <c r="I28" s="4"/>
      <c r="J28" s="4"/>
      <c r="K28" s="4"/>
    </row>
    <row r="29" s="1" customFormat="1" ht="47" customHeight="1" spans="1:11">
      <c r="A29" s="26"/>
      <c r="B29" s="20"/>
      <c r="C29" s="20">
        <v>962200</v>
      </c>
      <c r="D29" s="14"/>
      <c r="E29" s="17">
        <f t="shared" si="0"/>
        <v>962200</v>
      </c>
      <c r="F29" s="19">
        <f t="shared" si="1"/>
        <v>0</v>
      </c>
      <c r="G29" s="17" t="s">
        <v>67</v>
      </c>
      <c r="H29" s="20" t="s">
        <v>50</v>
      </c>
      <c r="I29" s="4"/>
      <c r="J29" s="4"/>
      <c r="K29" s="4"/>
    </row>
    <row r="30" s="1" customFormat="1" ht="30" customHeight="1" spans="1:11">
      <c r="A30" s="26"/>
      <c r="B30" s="20"/>
      <c r="C30" s="20">
        <v>64000</v>
      </c>
      <c r="D30" s="14"/>
      <c r="E30" s="17">
        <f t="shared" si="0"/>
        <v>64000</v>
      </c>
      <c r="F30" s="19">
        <f t="shared" si="1"/>
        <v>0</v>
      </c>
      <c r="G30" s="20" t="s">
        <v>68</v>
      </c>
      <c r="H30" s="20" t="s">
        <v>69</v>
      </c>
      <c r="I30" s="4"/>
      <c r="J30" s="4"/>
      <c r="K30" s="4"/>
    </row>
    <row r="31" s="1" customFormat="1" ht="30" customHeight="1" spans="1:11">
      <c r="A31" s="26"/>
      <c r="B31" s="20"/>
      <c r="C31" s="20">
        <v>250000</v>
      </c>
      <c r="D31" s="14"/>
      <c r="E31" s="17">
        <f t="shared" si="0"/>
        <v>250000</v>
      </c>
      <c r="F31" s="19">
        <f t="shared" si="1"/>
        <v>0</v>
      </c>
      <c r="G31" s="17" t="s">
        <v>70</v>
      </c>
      <c r="H31" s="20" t="s">
        <v>71</v>
      </c>
      <c r="I31" s="4"/>
      <c r="J31" s="4"/>
      <c r="K31" s="4"/>
    </row>
    <row r="32" s="1" customFormat="1" ht="30" customHeight="1" spans="1:11">
      <c r="A32" s="26"/>
      <c r="B32" s="20"/>
      <c r="C32" s="20">
        <v>15000</v>
      </c>
      <c r="D32" s="14"/>
      <c r="E32" s="17">
        <f t="shared" si="0"/>
        <v>15000</v>
      </c>
      <c r="F32" s="19">
        <f t="shared" si="1"/>
        <v>0</v>
      </c>
      <c r="G32" s="20" t="s">
        <v>72</v>
      </c>
      <c r="H32" s="20" t="s">
        <v>36</v>
      </c>
      <c r="I32" s="4"/>
      <c r="J32" s="4"/>
      <c r="K32" s="4"/>
    </row>
    <row r="33" s="1" customFormat="1" ht="30" customHeight="1" spans="1:11">
      <c r="A33" s="26"/>
      <c r="B33" s="20" t="s">
        <v>73</v>
      </c>
      <c r="C33" s="20">
        <v>300000</v>
      </c>
      <c r="D33" s="14"/>
      <c r="E33" s="17">
        <f t="shared" si="0"/>
        <v>300000</v>
      </c>
      <c r="F33" s="19">
        <f t="shared" si="1"/>
        <v>0</v>
      </c>
      <c r="G33" s="20" t="s">
        <v>74</v>
      </c>
      <c r="H33" s="20" t="s">
        <v>50</v>
      </c>
      <c r="I33" s="4"/>
      <c r="J33" s="4"/>
      <c r="K33" s="4"/>
    </row>
    <row r="34" s="3" customFormat="1" ht="30" customHeight="1" spans="1:11">
      <c r="A34" s="27"/>
      <c r="B34" s="14" t="s">
        <v>45</v>
      </c>
      <c r="C34" s="14">
        <f>SUM(C20:C33)</f>
        <v>18969200</v>
      </c>
      <c r="D34" s="14"/>
      <c r="E34" s="17">
        <f t="shared" si="0"/>
        <v>18969200</v>
      </c>
      <c r="F34" s="19">
        <f t="shared" si="1"/>
        <v>0</v>
      </c>
      <c r="G34" s="14" t="s">
        <v>46</v>
      </c>
      <c r="H34" s="14" t="s">
        <v>46</v>
      </c>
      <c r="I34" s="36"/>
      <c r="J34" s="36"/>
      <c r="K34" s="36"/>
    </row>
    <row r="35" s="1" customFormat="1" ht="30" customHeight="1" spans="1:11">
      <c r="A35" s="28" t="s">
        <v>75</v>
      </c>
      <c r="B35" s="29" t="s">
        <v>76</v>
      </c>
      <c r="C35" s="20">
        <v>20000</v>
      </c>
      <c r="D35" s="14"/>
      <c r="E35" s="17">
        <f t="shared" si="0"/>
        <v>20000</v>
      </c>
      <c r="F35" s="19">
        <f t="shared" si="1"/>
        <v>0</v>
      </c>
      <c r="G35" s="20" t="s">
        <v>77</v>
      </c>
      <c r="H35" s="20" t="s">
        <v>78</v>
      </c>
      <c r="I35" s="4"/>
      <c r="J35" s="4"/>
      <c r="K35" s="4"/>
    </row>
    <row r="36" s="1" customFormat="1" ht="30" customHeight="1" spans="1:11">
      <c r="A36" s="28"/>
      <c r="B36" s="30"/>
      <c r="C36" s="20">
        <v>25000</v>
      </c>
      <c r="D36" s="14"/>
      <c r="E36" s="17">
        <f t="shared" si="0"/>
        <v>25000</v>
      </c>
      <c r="F36" s="19">
        <f t="shared" si="1"/>
        <v>0</v>
      </c>
      <c r="G36" s="17" t="s">
        <v>79</v>
      </c>
      <c r="H36" s="20" t="s">
        <v>80</v>
      </c>
      <c r="I36" s="4"/>
      <c r="J36" s="4"/>
      <c r="K36" s="4"/>
    </row>
    <row r="37" s="1" customFormat="1" ht="30" customHeight="1" spans="1:11">
      <c r="A37" s="28"/>
      <c r="B37" s="29" t="s">
        <v>81</v>
      </c>
      <c r="C37" s="20">
        <v>30000</v>
      </c>
      <c r="D37" s="14"/>
      <c r="E37" s="17">
        <f t="shared" si="0"/>
        <v>30000</v>
      </c>
      <c r="F37" s="19">
        <f t="shared" si="1"/>
        <v>0</v>
      </c>
      <c r="G37" s="20" t="s">
        <v>82</v>
      </c>
      <c r="H37" s="20" t="s">
        <v>78</v>
      </c>
      <c r="I37" s="4"/>
      <c r="J37" s="4"/>
      <c r="K37" s="4"/>
    </row>
    <row r="38" s="1" customFormat="1" ht="30" customHeight="1" spans="1:11">
      <c r="A38" s="28"/>
      <c r="B38" s="30"/>
      <c r="C38" s="20">
        <v>100000</v>
      </c>
      <c r="D38" s="14"/>
      <c r="E38" s="17">
        <f t="shared" si="0"/>
        <v>100000</v>
      </c>
      <c r="F38" s="19">
        <f t="shared" si="1"/>
        <v>0</v>
      </c>
      <c r="G38" s="20" t="s">
        <v>83</v>
      </c>
      <c r="H38" s="20" t="s">
        <v>84</v>
      </c>
      <c r="I38" s="4"/>
      <c r="J38" s="4"/>
      <c r="K38" s="4"/>
    </row>
    <row r="39" s="1" customFormat="1" ht="30" customHeight="1" spans="1:11">
      <c r="A39" s="28"/>
      <c r="B39" s="20" t="s">
        <v>85</v>
      </c>
      <c r="C39" s="20">
        <f>250000</f>
        <v>250000</v>
      </c>
      <c r="D39" s="14"/>
      <c r="E39" s="17">
        <f t="shared" si="0"/>
        <v>250000</v>
      </c>
      <c r="F39" s="19">
        <f t="shared" si="1"/>
        <v>0</v>
      </c>
      <c r="G39" s="20" t="s">
        <v>86</v>
      </c>
      <c r="H39" s="20" t="s">
        <v>78</v>
      </c>
      <c r="I39" s="4"/>
      <c r="J39" s="4"/>
      <c r="K39" s="4"/>
    </row>
    <row r="40" s="1" customFormat="1" ht="30" customHeight="1" spans="1:11">
      <c r="A40" s="28"/>
      <c r="B40" s="20" t="s">
        <v>87</v>
      </c>
      <c r="C40" s="20">
        <v>50000</v>
      </c>
      <c r="D40" s="14"/>
      <c r="E40" s="17">
        <f t="shared" si="0"/>
        <v>50000</v>
      </c>
      <c r="F40" s="19">
        <f t="shared" si="1"/>
        <v>0</v>
      </c>
      <c r="G40" s="20" t="s">
        <v>88</v>
      </c>
      <c r="H40" s="20" t="s">
        <v>78</v>
      </c>
      <c r="I40" s="4"/>
      <c r="J40" s="4"/>
      <c r="K40" s="4"/>
    </row>
    <row r="41" s="1" customFormat="1" ht="30" customHeight="1" spans="1:11">
      <c r="A41" s="28"/>
      <c r="B41" s="20" t="s">
        <v>89</v>
      </c>
      <c r="C41" s="20">
        <v>200000</v>
      </c>
      <c r="D41" s="14"/>
      <c r="E41" s="17">
        <f t="shared" si="0"/>
        <v>200000</v>
      </c>
      <c r="F41" s="19">
        <f t="shared" si="1"/>
        <v>0</v>
      </c>
      <c r="G41" s="20" t="s">
        <v>90</v>
      </c>
      <c r="H41" s="20" t="s">
        <v>14</v>
      </c>
      <c r="I41" s="4"/>
      <c r="J41" s="4"/>
      <c r="K41" s="4"/>
    </row>
    <row r="42" s="1" customFormat="1" ht="30" customHeight="1" spans="1:11">
      <c r="A42" s="28"/>
      <c r="B42" s="20" t="s">
        <v>91</v>
      </c>
      <c r="C42" s="20">
        <v>150000</v>
      </c>
      <c r="D42" s="14"/>
      <c r="E42" s="17">
        <f t="shared" si="0"/>
        <v>150000</v>
      </c>
      <c r="F42" s="19">
        <f t="shared" si="1"/>
        <v>0</v>
      </c>
      <c r="G42" s="17" t="s">
        <v>92</v>
      </c>
      <c r="H42" s="20" t="s">
        <v>78</v>
      </c>
      <c r="J42" s="4"/>
      <c r="K42" s="4"/>
    </row>
    <row r="43" s="1" customFormat="1" ht="30" customHeight="1" spans="1:11">
      <c r="A43" s="28"/>
      <c r="B43" s="20" t="s">
        <v>93</v>
      </c>
      <c r="C43" s="20">
        <v>80000</v>
      </c>
      <c r="D43" s="14"/>
      <c r="E43" s="17">
        <f t="shared" si="0"/>
        <v>80000</v>
      </c>
      <c r="F43" s="19">
        <f t="shared" si="1"/>
        <v>0</v>
      </c>
      <c r="G43" s="17" t="s">
        <v>94</v>
      </c>
      <c r="H43" s="20" t="s">
        <v>78</v>
      </c>
      <c r="I43" s="4"/>
      <c r="J43" s="4"/>
      <c r="K43" s="4"/>
    </row>
    <row r="44" s="1" customFormat="1" ht="33" customHeight="1" spans="1:11">
      <c r="A44" s="28"/>
      <c r="B44" s="29" t="s">
        <v>95</v>
      </c>
      <c r="C44" s="20">
        <v>525000</v>
      </c>
      <c r="D44" s="14"/>
      <c r="E44" s="17">
        <f t="shared" si="0"/>
        <v>525000</v>
      </c>
      <c r="F44" s="19">
        <f t="shared" si="1"/>
        <v>0</v>
      </c>
      <c r="G44" s="17" t="s">
        <v>96</v>
      </c>
      <c r="H44" s="20" t="s">
        <v>71</v>
      </c>
      <c r="I44" s="4"/>
      <c r="J44" s="4"/>
      <c r="K44" s="4"/>
    </row>
    <row r="45" s="1" customFormat="1" ht="30" customHeight="1" spans="1:11">
      <c r="A45" s="28"/>
      <c r="B45" s="31"/>
      <c r="C45" s="20">
        <v>30000</v>
      </c>
      <c r="D45" s="14"/>
      <c r="E45" s="17">
        <f t="shared" si="0"/>
        <v>30000</v>
      </c>
      <c r="F45" s="19">
        <f t="shared" si="1"/>
        <v>0</v>
      </c>
      <c r="G45" s="20" t="s">
        <v>97</v>
      </c>
      <c r="H45" s="20" t="s">
        <v>42</v>
      </c>
      <c r="I45" s="4"/>
      <c r="J45" s="4"/>
      <c r="K45" s="4"/>
    </row>
    <row r="46" s="1" customFormat="1" ht="30" customHeight="1" spans="1:11">
      <c r="A46" s="28"/>
      <c r="B46" s="20" t="s">
        <v>98</v>
      </c>
      <c r="C46" s="20">
        <v>32000</v>
      </c>
      <c r="D46" s="14"/>
      <c r="E46" s="17">
        <f t="shared" si="0"/>
        <v>32000</v>
      </c>
      <c r="F46" s="19">
        <f t="shared" si="1"/>
        <v>0</v>
      </c>
      <c r="G46" s="20" t="s">
        <v>99</v>
      </c>
      <c r="H46" s="20" t="s">
        <v>84</v>
      </c>
      <c r="I46" s="4"/>
      <c r="J46" s="4"/>
      <c r="K46" s="4"/>
    </row>
    <row r="47" s="1" customFormat="1" ht="30" customHeight="1" spans="1:11">
      <c r="A47" s="28"/>
      <c r="B47" s="20" t="s">
        <v>100</v>
      </c>
      <c r="C47" s="20">
        <v>100000</v>
      </c>
      <c r="D47" s="14"/>
      <c r="E47" s="17">
        <f t="shared" si="0"/>
        <v>100000</v>
      </c>
      <c r="F47" s="19">
        <f t="shared" si="1"/>
        <v>0</v>
      </c>
      <c r="G47" s="17" t="s">
        <v>101</v>
      </c>
      <c r="H47" s="20" t="s">
        <v>78</v>
      </c>
      <c r="I47" s="4"/>
      <c r="J47" s="4"/>
      <c r="K47" s="4"/>
    </row>
    <row r="48" s="1" customFormat="1" ht="30" customHeight="1" spans="1:11">
      <c r="A48" s="28"/>
      <c r="B48" s="20"/>
      <c r="C48" s="1">
        <v>30000</v>
      </c>
      <c r="D48" s="14"/>
      <c r="E48" s="17">
        <f t="shared" si="0"/>
        <v>30000</v>
      </c>
      <c r="F48" s="19">
        <f t="shared" si="1"/>
        <v>0</v>
      </c>
      <c r="G48" s="17" t="s">
        <v>102</v>
      </c>
      <c r="H48" s="20" t="s">
        <v>39</v>
      </c>
      <c r="I48" s="4"/>
      <c r="J48" s="4"/>
      <c r="K48" s="4"/>
    </row>
    <row r="49" s="1" customFormat="1" ht="30" customHeight="1" spans="1:11">
      <c r="A49" s="28"/>
      <c r="B49" s="20"/>
      <c r="C49" s="20">
        <v>10000</v>
      </c>
      <c r="D49" s="14"/>
      <c r="E49" s="17">
        <f t="shared" si="0"/>
        <v>10000</v>
      </c>
      <c r="F49" s="19">
        <f t="shared" si="1"/>
        <v>0</v>
      </c>
      <c r="G49" s="17" t="s">
        <v>102</v>
      </c>
      <c r="H49" s="20" t="s">
        <v>103</v>
      </c>
      <c r="I49" s="4"/>
      <c r="J49" s="4"/>
      <c r="K49" s="4"/>
    </row>
    <row r="50" s="1" customFormat="1" ht="30" customHeight="1" spans="1:11">
      <c r="A50" s="28"/>
      <c r="B50" s="20"/>
      <c r="C50" s="20">
        <v>10000</v>
      </c>
      <c r="D50" s="14"/>
      <c r="E50" s="17">
        <f t="shared" si="0"/>
        <v>10000</v>
      </c>
      <c r="F50" s="19">
        <f t="shared" si="1"/>
        <v>0</v>
      </c>
      <c r="G50" s="17" t="s">
        <v>102</v>
      </c>
      <c r="H50" s="20" t="s">
        <v>104</v>
      </c>
      <c r="I50" s="4"/>
      <c r="J50" s="4"/>
      <c r="K50" s="4"/>
    </row>
    <row r="51" s="1" customFormat="1" ht="30" customHeight="1" spans="1:11">
      <c r="A51" s="25" t="s">
        <v>75</v>
      </c>
      <c r="B51" s="30" t="s">
        <v>100</v>
      </c>
      <c r="C51" s="20">
        <v>12000</v>
      </c>
      <c r="D51" s="14"/>
      <c r="E51" s="17">
        <f t="shared" si="0"/>
        <v>12000</v>
      </c>
      <c r="F51" s="19">
        <f t="shared" si="1"/>
        <v>0</v>
      </c>
      <c r="G51" s="17" t="s">
        <v>102</v>
      </c>
      <c r="H51" s="20" t="s">
        <v>105</v>
      </c>
      <c r="I51" s="4"/>
      <c r="J51" s="4"/>
      <c r="K51" s="4"/>
    </row>
    <row r="52" s="1" customFormat="1" ht="30" customHeight="1" spans="1:11">
      <c r="A52" s="26"/>
      <c r="B52" s="30"/>
      <c r="C52" s="20">
        <v>12000</v>
      </c>
      <c r="D52" s="14"/>
      <c r="E52" s="17">
        <f t="shared" si="0"/>
        <v>12000</v>
      </c>
      <c r="F52" s="19">
        <f t="shared" si="1"/>
        <v>0</v>
      </c>
      <c r="G52" s="17" t="s">
        <v>102</v>
      </c>
      <c r="H52" s="20" t="s">
        <v>106</v>
      </c>
      <c r="I52" s="4"/>
      <c r="J52" s="4"/>
      <c r="K52" s="4"/>
    </row>
    <row r="53" s="1" customFormat="1" ht="30" customHeight="1" spans="1:11">
      <c r="A53" s="26"/>
      <c r="B53" s="30"/>
      <c r="C53" s="20">
        <v>8800</v>
      </c>
      <c r="D53" s="14"/>
      <c r="E53" s="17">
        <f t="shared" si="0"/>
        <v>8800</v>
      </c>
      <c r="F53" s="19">
        <f t="shared" si="1"/>
        <v>0</v>
      </c>
      <c r="G53" s="17" t="s">
        <v>102</v>
      </c>
      <c r="H53" s="20" t="s">
        <v>107</v>
      </c>
      <c r="I53" s="4"/>
      <c r="J53" s="4"/>
      <c r="K53" s="4"/>
    </row>
    <row r="54" s="1" customFormat="1" ht="30" customHeight="1" spans="1:11">
      <c r="A54" s="26"/>
      <c r="B54" s="30"/>
      <c r="C54" s="20">
        <v>33000</v>
      </c>
      <c r="D54" s="14"/>
      <c r="E54" s="17">
        <f t="shared" si="0"/>
        <v>33000</v>
      </c>
      <c r="F54" s="19">
        <f t="shared" si="1"/>
        <v>0</v>
      </c>
      <c r="G54" s="17" t="s">
        <v>102</v>
      </c>
      <c r="H54" s="20" t="s">
        <v>36</v>
      </c>
      <c r="I54" s="4"/>
      <c r="J54" s="4"/>
      <c r="K54" s="4"/>
    </row>
    <row r="55" s="1" customFormat="1" ht="30" customHeight="1" spans="1:11">
      <c r="A55" s="26"/>
      <c r="B55" s="30"/>
      <c r="C55" s="20">
        <v>20000</v>
      </c>
      <c r="D55" s="14"/>
      <c r="E55" s="17">
        <f t="shared" si="0"/>
        <v>20000</v>
      </c>
      <c r="F55" s="19">
        <f t="shared" si="1"/>
        <v>0</v>
      </c>
      <c r="G55" s="17" t="s">
        <v>102</v>
      </c>
      <c r="H55" s="20" t="s">
        <v>42</v>
      </c>
      <c r="I55" s="4"/>
      <c r="J55" s="4"/>
      <c r="K55" s="4"/>
    </row>
    <row r="56" s="1" customFormat="1" ht="30" customHeight="1" spans="1:11">
      <c r="A56" s="26"/>
      <c r="B56" s="30"/>
      <c r="C56" s="20">
        <v>20000</v>
      </c>
      <c r="D56" s="14"/>
      <c r="E56" s="17">
        <f t="shared" si="0"/>
        <v>20000</v>
      </c>
      <c r="F56" s="19">
        <f t="shared" si="1"/>
        <v>0</v>
      </c>
      <c r="G56" s="17" t="s">
        <v>102</v>
      </c>
      <c r="H56" s="20" t="s">
        <v>108</v>
      </c>
      <c r="I56" s="4"/>
      <c r="J56" s="4"/>
      <c r="K56" s="4"/>
    </row>
    <row r="57" s="1" customFormat="1" ht="30" customHeight="1" spans="1:11">
      <c r="A57" s="26"/>
      <c r="B57" s="30"/>
      <c r="C57" s="20">
        <v>60000</v>
      </c>
      <c r="D57" s="14"/>
      <c r="E57" s="17">
        <f t="shared" si="0"/>
        <v>60000</v>
      </c>
      <c r="F57" s="19">
        <f t="shared" si="1"/>
        <v>0</v>
      </c>
      <c r="G57" s="17" t="s">
        <v>102</v>
      </c>
      <c r="H57" s="20" t="s">
        <v>109</v>
      </c>
      <c r="I57" s="4"/>
      <c r="J57" s="4"/>
      <c r="K57" s="4"/>
    </row>
    <row r="58" s="1" customFormat="1" ht="30" customHeight="1" spans="1:11">
      <c r="A58" s="26"/>
      <c r="B58" s="29" t="s">
        <v>110</v>
      </c>
      <c r="C58" s="20">
        <v>8000</v>
      </c>
      <c r="D58" s="14"/>
      <c r="E58" s="17">
        <f t="shared" si="0"/>
        <v>8000</v>
      </c>
      <c r="F58" s="19">
        <f t="shared" si="1"/>
        <v>0</v>
      </c>
      <c r="G58" s="17" t="s">
        <v>111</v>
      </c>
      <c r="H58" s="20" t="s">
        <v>105</v>
      </c>
      <c r="I58" s="4"/>
      <c r="J58" s="4"/>
      <c r="K58" s="4"/>
    </row>
    <row r="59" s="1" customFormat="1" ht="30" customHeight="1" spans="1:11">
      <c r="A59" s="26"/>
      <c r="B59" s="30"/>
      <c r="C59" s="20">
        <v>18000</v>
      </c>
      <c r="D59" s="14"/>
      <c r="E59" s="17">
        <f t="shared" si="0"/>
        <v>18000</v>
      </c>
      <c r="F59" s="19">
        <f t="shared" si="1"/>
        <v>0</v>
      </c>
      <c r="G59" s="17" t="s">
        <v>112</v>
      </c>
      <c r="H59" s="20" t="s">
        <v>106</v>
      </c>
      <c r="I59" s="4"/>
      <c r="J59" s="4"/>
      <c r="K59" s="4"/>
    </row>
    <row r="60" s="1" customFormat="1" ht="30" customHeight="1" spans="1:11">
      <c r="A60" s="26"/>
      <c r="B60" s="30"/>
      <c r="C60" s="20">
        <v>8000</v>
      </c>
      <c r="D60" s="14"/>
      <c r="E60" s="17">
        <f t="shared" si="0"/>
        <v>8000</v>
      </c>
      <c r="F60" s="19">
        <f t="shared" si="1"/>
        <v>0</v>
      </c>
      <c r="G60" s="17" t="s">
        <v>113</v>
      </c>
      <c r="H60" s="20" t="s">
        <v>107</v>
      </c>
      <c r="I60" s="4"/>
      <c r="J60" s="4"/>
      <c r="K60" s="4"/>
    </row>
    <row r="61" s="1" customFormat="1" ht="30" customHeight="1" spans="1:11">
      <c r="A61" s="26"/>
      <c r="B61" s="30"/>
      <c r="C61" s="20">
        <v>17000</v>
      </c>
      <c r="D61" s="14"/>
      <c r="E61" s="17">
        <f t="shared" si="0"/>
        <v>17000</v>
      </c>
      <c r="F61" s="19">
        <f t="shared" si="1"/>
        <v>0</v>
      </c>
      <c r="G61" s="17" t="s">
        <v>114</v>
      </c>
      <c r="H61" s="20" t="s">
        <v>36</v>
      </c>
      <c r="I61" s="4"/>
      <c r="J61" s="4"/>
      <c r="K61" s="4"/>
    </row>
    <row r="62" s="1" customFormat="1" ht="30" customHeight="1" spans="1:11">
      <c r="A62" s="26"/>
      <c r="B62" s="30"/>
      <c r="C62" s="20">
        <v>5000</v>
      </c>
      <c r="D62" s="14"/>
      <c r="E62" s="17">
        <f t="shared" si="0"/>
        <v>5000</v>
      </c>
      <c r="F62" s="19">
        <f t="shared" si="1"/>
        <v>0</v>
      </c>
      <c r="G62" s="17" t="s">
        <v>115</v>
      </c>
      <c r="H62" s="20" t="s">
        <v>116</v>
      </c>
      <c r="I62" s="4"/>
      <c r="J62" s="4"/>
      <c r="K62" s="4"/>
    </row>
    <row r="63" s="1" customFormat="1" ht="30" customHeight="1" spans="1:11">
      <c r="A63" s="26"/>
      <c r="B63" s="30"/>
      <c r="C63" s="20">
        <v>30000</v>
      </c>
      <c r="D63" s="14"/>
      <c r="E63" s="17">
        <f t="shared" si="0"/>
        <v>30000</v>
      </c>
      <c r="F63" s="19">
        <f t="shared" si="1"/>
        <v>0</v>
      </c>
      <c r="G63" s="17" t="s">
        <v>117</v>
      </c>
      <c r="H63" s="20" t="s">
        <v>109</v>
      </c>
      <c r="I63" s="4"/>
      <c r="J63" s="4"/>
      <c r="K63" s="4"/>
    </row>
    <row r="64" s="1" customFormat="1" ht="30" customHeight="1" spans="1:11">
      <c r="A64" s="26"/>
      <c r="B64" s="20" t="s">
        <v>118</v>
      </c>
      <c r="C64" s="20">
        <v>180000</v>
      </c>
      <c r="D64" s="14"/>
      <c r="E64" s="17">
        <f t="shared" si="0"/>
        <v>180000</v>
      </c>
      <c r="F64" s="19">
        <f t="shared" si="1"/>
        <v>0</v>
      </c>
      <c r="G64" s="17" t="s">
        <v>119</v>
      </c>
      <c r="H64" s="20" t="s">
        <v>14</v>
      </c>
      <c r="I64" s="4"/>
      <c r="J64" s="4"/>
      <c r="K64" s="4"/>
    </row>
    <row r="65" s="1" customFormat="1" ht="30" customHeight="1" spans="1:11">
      <c r="A65" s="26"/>
      <c r="B65" s="20"/>
      <c r="C65" s="20">
        <v>40000</v>
      </c>
      <c r="D65" s="14"/>
      <c r="E65" s="17">
        <f t="shared" si="0"/>
        <v>40000</v>
      </c>
      <c r="F65" s="19">
        <f t="shared" si="1"/>
        <v>0</v>
      </c>
      <c r="G65" s="17" t="s">
        <v>120</v>
      </c>
      <c r="H65" s="20" t="s">
        <v>14</v>
      </c>
      <c r="I65" s="4"/>
      <c r="J65" s="4"/>
      <c r="K65" s="4"/>
    </row>
    <row r="66" s="1" customFormat="1" ht="30" customHeight="1" spans="1:11">
      <c r="A66" s="27"/>
      <c r="B66" s="20" t="s">
        <v>121</v>
      </c>
      <c r="C66" s="20">
        <v>100000</v>
      </c>
      <c r="D66" s="14"/>
      <c r="E66" s="17">
        <f t="shared" si="0"/>
        <v>100000</v>
      </c>
      <c r="F66" s="19">
        <f t="shared" si="1"/>
        <v>0</v>
      </c>
      <c r="G66" s="17" t="s">
        <v>122</v>
      </c>
      <c r="H66" s="20" t="s">
        <v>123</v>
      </c>
      <c r="I66" s="4"/>
      <c r="J66" s="4"/>
      <c r="K66" s="4"/>
    </row>
    <row r="67" s="1" customFormat="1" ht="30" customHeight="1" spans="1:11">
      <c r="A67" s="28" t="s">
        <v>75</v>
      </c>
      <c r="B67" s="20" t="s">
        <v>121</v>
      </c>
      <c r="C67" s="20">
        <v>60000</v>
      </c>
      <c r="D67" s="14"/>
      <c r="E67" s="17">
        <f t="shared" si="0"/>
        <v>60000</v>
      </c>
      <c r="F67" s="19">
        <f t="shared" si="1"/>
        <v>0</v>
      </c>
      <c r="G67" s="17" t="s">
        <v>124</v>
      </c>
      <c r="H67" s="20" t="s">
        <v>123</v>
      </c>
      <c r="I67" s="4"/>
      <c r="J67" s="4"/>
      <c r="K67" s="4"/>
    </row>
    <row r="68" s="1" customFormat="1" ht="30" customHeight="1" spans="1:11">
      <c r="A68" s="28"/>
      <c r="B68" s="37" t="s">
        <v>125</v>
      </c>
      <c r="C68" s="20">
        <v>213300</v>
      </c>
      <c r="D68" s="14"/>
      <c r="E68" s="17">
        <f t="shared" si="0"/>
        <v>213300</v>
      </c>
      <c r="F68" s="19">
        <f t="shared" si="1"/>
        <v>0</v>
      </c>
      <c r="G68" s="17" t="s">
        <v>126</v>
      </c>
      <c r="H68" s="20" t="s">
        <v>127</v>
      </c>
      <c r="I68" s="4"/>
      <c r="J68" s="4"/>
      <c r="K68" s="4"/>
    </row>
    <row r="69" s="1" customFormat="1" ht="30" customHeight="1" spans="1:11">
      <c r="A69" s="28"/>
      <c r="B69" s="38" t="s">
        <v>128</v>
      </c>
      <c r="C69" s="20">
        <v>123000</v>
      </c>
      <c r="D69" s="14"/>
      <c r="E69" s="17">
        <f t="shared" ref="E69:E132" si="2">C69-D69</f>
        <v>123000</v>
      </c>
      <c r="F69" s="19">
        <f t="shared" ref="F69:F132" si="3">D69/C69*100</f>
        <v>0</v>
      </c>
      <c r="G69" s="17" t="s">
        <v>129</v>
      </c>
      <c r="H69" s="20" t="s">
        <v>39</v>
      </c>
      <c r="I69" s="4"/>
      <c r="J69" s="4"/>
      <c r="K69" s="4"/>
    </row>
    <row r="70" s="1" customFormat="1" ht="30" customHeight="1" spans="1:11">
      <c r="A70" s="28"/>
      <c r="B70" s="37"/>
      <c r="C70" s="20">
        <v>100000</v>
      </c>
      <c r="D70" s="14"/>
      <c r="E70" s="17">
        <f t="shared" si="2"/>
        <v>100000</v>
      </c>
      <c r="F70" s="19">
        <f t="shared" si="3"/>
        <v>0</v>
      </c>
      <c r="G70" s="17" t="s">
        <v>130</v>
      </c>
      <c r="H70" s="20" t="s">
        <v>131</v>
      </c>
      <c r="I70" s="4"/>
      <c r="J70" s="4"/>
      <c r="K70" s="4"/>
    </row>
    <row r="71" s="1" customFormat="1" ht="30" customHeight="1" spans="1:11">
      <c r="A71" s="28"/>
      <c r="B71" s="22" t="s">
        <v>132</v>
      </c>
      <c r="C71" s="20">
        <v>300000</v>
      </c>
      <c r="D71" s="14"/>
      <c r="E71" s="17">
        <f t="shared" si="2"/>
        <v>300000</v>
      </c>
      <c r="F71" s="19">
        <f t="shared" si="3"/>
        <v>0</v>
      </c>
      <c r="G71" s="17" t="s">
        <v>133</v>
      </c>
      <c r="H71" s="20" t="s">
        <v>134</v>
      </c>
      <c r="I71" s="4"/>
      <c r="J71" s="4"/>
      <c r="K71" s="4"/>
    </row>
    <row r="72" s="1" customFormat="1" ht="30" customHeight="1" spans="1:11">
      <c r="A72" s="28"/>
      <c r="B72" s="22"/>
      <c r="C72" s="20">
        <v>1312000</v>
      </c>
      <c r="D72" s="14"/>
      <c r="E72" s="17">
        <f t="shared" si="2"/>
        <v>1312000</v>
      </c>
      <c r="F72" s="19">
        <f t="shared" si="3"/>
        <v>0</v>
      </c>
      <c r="G72" s="17" t="s">
        <v>135</v>
      </c>
      <c r="H72" s="20" t="s">
        <v>134</v>
      </c>
      <c r="I72" s="4"/>
      <c r="J72" s="4"/>
      <c r="K72" s="4"/>
    </row>
    <row r="73" s="1" customFormat="1" ht="30" customHeight="1" spans="1:11">
      <c r="A73" s="28"/>
      <c r="B73" s="22"/>
      <c r="C73" s="20">
        <v>79000</v>
      </c>
      <c r="D73" s="14"/>
      <c r="E73" s="17">
        <f t="shared" si="2"/>
        <v>79000</v>
      </c>
      <c r="F73" s="19">
        <f t="shared" si="3"/>
        <v>0</v>
      </c>
      <c r="G73" s="17" t="s">
        <v>136</v>
      </c>
      <c r="H73" s="20" t="s">
        <v>134</v>
      </c>
      <c r="I73" s="4"/>
      <c r="J73" s="4"/>
      <c r="K73" s="4"/>
    </row>
    <row r="74" s="1" customFormat="1" ht="30" customHeight="1" spans="1:11">
      <c r="A74" s="28"/>
      <c r="B74" s="22" t="s">
        <v>137</v>
      </c>
      <c r="C74" s="20">
        <v>120000</v>
      </c>
      <c r="D74" s="14"/>
      <c r="E74" s="17">
        <f t="shared" si="2"/>
        <v>120000</v>
      </c>
      <c r="F74" s="19">
        <f t="shared" si="3"/>
        <v>0</v>
      </c>
      <c r="G74" s="17" t="s">
        <v>138</v>
      </c>
      <c r="H74" s="20" t="s">
        <v>14</v>
      </c>
      <c r="I74" s="4"/>
      <c r="J74" s="4"/>
      <c r="K74" s="4"/>
    </row>
    <row r="75" s="3" customFormat="1" ht="30" customHeight="1" spans="1:11">
      <c r="A75" s="28"/>
      <c r="B75" s="24" t="s">
        <v>45</v>
      </c>
      <c r="C75" s="14">
        <f>SUM(C35:C74)</f>
        <v>4521100</v>
      </c>
      <c r="D75" s="14"/>
      <c r="E75" s="17">
        <f t="shared" si="2"/>
        <v>4521100</v>
      </c>
      <c r="F75" s="19">
        <f t="shared" si="3"/>
        <v>0</v>
      </c>
      <c r="G75" s="14" t="s">
        <v>46</v>
      </c>
      <c r="H75" s="14" t="s">
        <v>46</v>
      </c>
      <c r="I75" s="36"/>
      <c r="J75" s="36"/>
      <c r="K75" s="36"/>
    </row>
    <row r="76" s="1" customFormat="1" ht="30" customHeight="1" spans="1:11">
      <c r="A76" s="28" t="s">
        <v>139</v>
      </c>
      <c r="B76" s="20" t="s">
        <v>140</v>
      </c>
      <c r="C76" s="20">
        <v>480500</v>
      </c>
      <c r="D76" s="14"/>
      <c r="E76" s="17">
        <f t="shared" si="2"/>
        <v>480500</v>
      </c>
      <c r="F76" s="19">
        <f t="shared" si="3"/>
        <v>0</v>
      </c>
      <c r="G76" s="20" t="s">
        <v>141</v>
      </c>
      <c r="H76" s="20" t="s">
        <v>50</v>
      </c>
      <c r="I76" s="4"/>
      <c r="J76" s="4"/>
      <c r="K76" s="4"/>
    </row>
    <row r="77" s="1" customFormat="1" ht="30" customHeight="1" spans="1:11">
      <c r="A77" s="28"/>
      <c r="B77" s="20"/>
      <c r="C77" s="20">
        <v>9000</v>
      </c>
      <c r="D77" s="14"/>
      <c r="E77" s="17">
        <f t="shared" si="2"/>
        <v>9000</v>
      </c>
      <c r="F77" s="19">
        <f t="shared" si="3"/>
        <v>0</v>
      </c>
      <c r="G77" s="20" t="s">
        <v>142</v>
      </c>
      <c r="H77" s="20" t="s">
        <v>69</v>
      </c>
      <c r="I77" s="4"/>
      <c r="J77" s="4"/>
      <c r="K77" s="4"/>
    </row>
    <row r="78" s="1" customFormat="1" ht="30" customHeight="1" spans="1:11">
      <c r="A78" s="28"/>
      <c r="B78" s="20"/>
      <c r="C78" s="20">
        <v>700000</v>
      </c>
      <c r="D78" s="14"/>
      <c r="E78" s="17">
        <f t="shared" si="2"/>
        <v>700000</v>
      </c>
      <c r="F78" s="19">
        <f t="shared" si="3"/>
        <v>0</v>
      </c>
      <c r="G78" s="20" t="s">
        <v>143</v>
      </c>
      <c r="H78" s="20" t="s">
        <v>78</v>
      </c>
      <c r="I78" s="4"/>
      <c r="J78" s="4"/>
      <c r="K78" s="4"/>
    </row>
    <row r="79" s="1" customFormat="1" ht="30" customHeight="1" spans="1:11">
      <c r="A79" s="28"/>
      <c r="B79" s="20" t="s">
        <v>144</v>
      </c>
      <c r="C79" s="20">
        <v>100000</v>
      </c>
      <c r="D79" s="14"/>
      <c r="E79" s="17">
        <f t="shared" si="2"/>
        <v>100000</v>
      </c>
      <c r="F79" s="19">
        <f t="shared" si="3"/>
        <v>0</v>
      </c>
      <c r="G79" s="20" t="s">
        <v>145</v>
      </c>
      <c r="H79" s="20" t="s">
        <v>50</v>
      </c>
      <c r="I79" s="4"/>
      <c r="J79" s="4"/>
      <c r="K79" s="4"/>
    </row>
    <row r="80" s="1" customFormat="1" ht="30" customHeight="1" spans="1:11">
      <c r="A80" s="28"/>
      <c r="B80" s="20"/>
      <c r="C80" s="20">
        <v>66600</v>
      </c>
      <c r="D80" s="14"/>
      <c r="E80" s="17">
        <f t="shared" si="2"/>
        <v>66600</v>
      </c>
      <c r="F80" s="19">
        <f t="shared" si="3"/>
        <v>0</v>
      </c>
      <c r="G80" s="20" t="s">
        <v>146</v>
      </c>
      <c r="H80" s="20" t="s">
        <v>42</v>
      </c>
      <c r="I80" s="4"/>
      <c r="J80" s="4"/>
      <c r="K80" s="4"/>
    </row>
    <row r="81" s="1" customFormat="1" ht="30" customHeight="1" spans="1:11">
      <c r="A81" s="28"/>
      <c r="B81" s="20" t="s">
        <v>147</v>
      </c>
      <c r="C81" s="20">
        <v>100000</v>
      </c>
      <c r="D81" s="14"/>
      <c r="E81" s="17">
        <f t="shared" si="2"/>
        <v>100000</v>
      </c>
      <c r="F81" s="19">
        <f t="shared" si="3"/>
        <v>0</v>
      </c>
      <c r="G81" s="20" t="s">
        <v>148</v>
      </c>
      <c r="H81" s="20" t="s">
        <v>50</v>
      </c>
      <c r="I81" s="4"/>
      <c r="J81" s="4"/>
      <c r="K81" s="4"/>
    </row>
    <row r="82" s="1" customFormat="1" ht="30" customHeight="1" spans="1:11">
      <c r="A82" s="28"/>
      <c r="B82" s="20"/>
      <c r="C82" s="20">
        <v>8000</v>
      </c>
      <c r="D82" s="14"/>
      <c r="E82" s="17">
        <f t="shared" si="2"/>
        <v>8000</v>
      </c>
      <c r="F82" s="19">
        <f t="shared" si="3"/>
        <v>0</v>
      </c>
      <c r="G82" s="20" t="s">
        <v>149</v>
      </c>
      <c r="H82" s="20" t="s">
        <v>106</v>
      </c>
      <c r="I82" s="4"/>
      <c r="J82" s="4"/>
      <c r="K82" s="4"/>
    </row>
    <row r="83" s="1" customFormat="1" ht="30" customHeight="1" spans="1:11">
      <c r="A83" s="28" t="s">
        <v>139</v>
      </c>
      <c r="B83" s="20" t="s">
        <v>147</v>
      </c>
      <c r="C83" s="20">
        <v>14000</v>
      </c>
      <c r="D83" s="14"/>
      <c r="E83" s="17">
        <f t="shared" si="2"/>
        <v>14000</v>
      </c>
      <c r="F83" s="19">
        <f t="shared" si="3"/>
        <v>0</v>
      </c>
      <c r="G83" s="20" t="s">
        <v>150</v>
      </c>
      <c r="H83" s="20" t="s">
        <v>107</v>
      </c>
      <c r="I83" s="4"/>
      <c r="J83" s="4"/>
      <c r="K83" s="4"/>
    </row>
    <row r="84" s="1" customFormat="1" ht="30" customHeight="1" spans="1:11">
      <c r="A84" s="28"/>
      <c r="B84" s="20"/>
      <c r="C84" s="20">
        <v>20000</v>
      </c>
      <c r="D84" s="14"/>
      <c r="E84" s="17">
        <f t="shared" si="2"/>
        <v>20000</v>
      </c>
      <c r="F84" s="19">
        <f t="shared" si="3"/>
        <v>0</v>
      </c>
      <c r="G84" s="20" t="s">
        <v>150</v>
      </c>
      <c r="H84" s="20" t="s">
        <v>71</v>
      </c>
      <c r="I84" s="4"/>
      <c r="J84" s="4"/>
      <c r="K84" s="4"/>
    </row>
    <row r="85" s="1" customFormat="1" ht="30" customHeight="1" spans="1:11">
      <c r="A85" s="28"/>
      <c r="B85" s="20"/>
      <c r="C85" s="20">
        <v>2000</v>
      </c>
      <c r="D85" s="14"/>
      <c r="E85" s="17">
        <f t="shared" si="2"/>
        <v>2000</v>
      </c>
      <c r="F85" s="19">
        <f t="shared" si="3"/>
        <v>0</v>
      </c>
      <c r="G85" s="20" t="s">
        <v>151</v>
      </c>
      <c r="H85" s="20" t="s">
        <v>152</v>
      </c>
      <c r="I85" s="4"/>
      <c r="J85" s="4"/>
      <c r="K85" s="4"/>
    </row>
    <row r="86" s="1" customFormat="1" ht="30" customHeight="1" spans="1:11">
      <c r="A86" s="28"/>
      <c r="B86" s="20"/>
      <c r="C86" s="20">
        <v>1000</v>
      </c>
      <c r="D86" s="14"/>
      <c r="E86" s="17">
        <f t="shared" si="2"/>
        <v>1000</v>
      </c>
      <c r="F86" s="19">
        <f t="shared" si="3"/>
        <v>0</v>
      </c>
      <c r="G86" s="20" t="s">
        <v>153</v>
      </c>
      <c r="H86" s="20" t="s">
        <v>69</v>
      </c>
      <c r="I86" s="4"/>
      <c r="J86" s="4"/>
      <c r="K86" s="4"/>
    </row>
    <row r="87" s="1" customFormat="1" ht="30" customHeight="1" spans="1:11">
      <c r="A87" s="28"/>
      <c r="B87" s="20" t="s">
        <v>154</v>
      </c>
      <c r="C87" s="20">
        <v>100000</v>
      </c>
      <c r="D87" s="14"/>
      <c r="E87" s="17">
        <f t="shared" si="2"/>
        <v>100000</v>
      </c>
      <c r="F87" s="19">
        <f t="shared" si="3"/>
        <v>0</v>
      </c>
      <c r="G87" s="20" t="s">
        <v>155</v>
      </c>
      <c r="H87" s="20" t="s">
        <v>50</v>
      </c>
      <c r="I87" s="4"/>
      <c r="J87" s="4"/>
      <c r="K87" s="4"/>
    </row>
    <row r="88" s="1" customFormat="1" ht="30" customHeight="1" spans="1:11">
      <c r="A88" s="28"/>
      <c r="B88" s="20" t="s">
        <v>156</v>
      </c>
      <c r="C88" s="20">
        <v>180000</v>
      </c>
      <c r="D88" s="14"/>
      <c r="E88" s="17">
        <f t="shared" si="2"/>
        <v>180000</v>
      </c>
      <c r="F88" s="19">
        <f t="shared" si="3"/>
        <v>0</v>
      </c>
      <c r="G88" s="20" t="s">
        <v>157</v>
      </c>
      <c r="H88" s="20" t="s">
        <v>78</v>
      </c>
      <c r="I88" s="4"/>
      <c r="J88" s="4"/>
      <c r="K88" s="4"/>
    </row>
    <row r="89" s="1" customFormat="1" ht="30" customHeight="1" spans="1:11">
      <c r="A89" s="28"/>
      <c r="B89" s="20"/>
      <c r="C89" s="20">
        <v>30000</v>
      </c>
      <c r="D89" s="14"/>
      <c r="E89" s="17">
        <f t="shared" si="2"/>
        <v>30000</v>
      </c>
      <c r="F89" s="19">
        <f t="shared" si="3"/>
        <v>0</v>
      </c>
      <c r="G89" s="20" t="s">
        <v>158</v>
      </c>
      <c r="H89" s="20" t="s">
        <v>80</v>
      </c>
      <c r="I89" s="4"/>
      <c r="J89" s="4"/>
      <c r="K89" s="4"/>
    </row>
    <row r="90" s="1" customFormat="1" ht="30" customHeight="1" spans="1:11">
      <c r="A90" s="28"/>
      <c r="B90" s="20"/>
      <c r="C90" s="20">
        <v>55000</v>
      </c>
      <c r="D90" s="14"/>
      <c r="E90" s="17">
        <f t="shared" si="2"/>
        <v>55000</v>
      </c>
      <c r="F90" s="19">
        <f t="shared" si="3"/>
        <v>0</v>
      </c>
      <c r="G90" s="20" t="s">
        <v>159</v>
      </c>
      <c r="H90" s="17" t="s">
        <v>14</v>
      </c>
      <c r="I90" s="4"/>
      <c r="J90" s="4"/>
      <c r="K90" s="4"/>
    </row>
    <row r="91" s="1" customFormat="1" ht="30" customHeight="1" spans="1:11">
      <c r="A91" s="28"/>
      <c r="B91" s="20" t="s">
        <v>160</v>
      </c>
      <c r="C91" s="20">
        <v>180000</v>
      </c>
      <c r="D91" s="14"/>
      <c r="E91" s="17">
        <f t="shared" si="2"/>
        <v>180000</v>
      </c>
      <c r="F91" s="19">
        <f t="shared" si="3"/>
        <v>0</v>
      </c>
      <c r="G91" s="20" t="s">
        <v>161</v>
      </c>
      <c r="H91" s="17" t="s">
        <v>71</v>
      </c>
      <c r="I91" s="4"/>
      <c r="J91" s="4"/>
      <c r="K91" s="4"/>
    </row>
    <row r="92" s="1" customFormat="1" ht="30" customHeight="1" spans="1:11">
      <c r="A92" s="28"/>
      <c r="B92" s="20" t="s">
        <v>162</v>
      </c>
      <c r="C92" s="20">
        <v>180000</v>
      </c>
      <c r="D92" s="14"/>
      <c r="E92" s="17">
        <f t="shared" si="2"/>
        <v>180000</v>
      </c>
      <c r="F92" s="19">
        <f t="shared" si="3"/>
        <v>0</v>
      </c>
      <c r="G92" s="20" t="s">
        <v>163</v>
      </c>
      <c r="H92" s="17" t="s">
        <v>71</v>
      </c>
      <c r="I92" s="4"/>
      <c r="J92" s="4"/>
      <c r="K92" s="4"/>
    </row>
    <row r="93" s="1" customFormat="1" ht="30" customHeight="1" spans="1:11">
      <c r="A93" s="28"/>
      <c r="B93" s="20" t="s">
        <v>164</v>
      </c>
      <c r="C93" s="20">
        <v>150000</v>
      </c>
      <c r="D93" s="14"/>
      <c r="E93" s="17">
        <f t="shared" si="2"/>
        <v>150000</v>
      </c>
      <c r="F93" s="19">
        <f t="shared" si="3"/>
        <v>0</v>
      </c>
      <c r="G93" s="20" t="s">
        <v>165</v>
      </c>
      <c r="H93" s="17" t="s">
        <v>116</v>
      </c>
      <c r="I93" s="4"/>
      <c r="J93" s="4"/>
      <c r="K93" s="4"/>
    </row>
    <row r="94" s="1" customFormat="1" ht="30" customHeight="1" spans="1:11">
      <c r="A94" s="28"/>
      <c r="B94" s="20" t="s">
        <v>166</v>
      </c>
      <c r="C94" s="20">
        <v>50000</v>
      </c>
      <c r="D94" s="14"/>
      <c r="E94" s="17">
        <f t="shared" si="2"/>
        <v>50000</v>
      </c>
      <c r="F94" s="19">
        <f t="shared" si="3"/>
        <v>0</v>
      </c>
      <c r="G94" s="20" t="s">
        <v>167</v>
      </c>
      <c r="H94" s="20" t="s">
        <v>42</v>
      </c>
      <c r="I94" s="4"/>
      <c r="J94" s="4"/>
      <c r="K94" s="4"/>
    </row>
    <row r="95" s="1" customFormat="1" ht="30" customHeight="1" spans="1:11">
      <c r="A95" s="28"/>
      <c r="B95" s="20" t="s">
        <v>168</v>
      </c>
      <c r="C95" s="20">
        <v>127000</v>
      </c>
      <c r="D95" s="14"/>
      <c r="E95" s="17">
        <f t="shared" si="2"/>
        <v>127000</v>
      </c>
      <c r="F95" s="19">
        <f t="shared" si="3"/>
        <v>0</v>
      </c>
      <c r="G95" s="17" t="s">
        <v>169</v>
      </c>
      <c r="H95" s="20" t="s">
        <v>80</v>
      </c>
      <c r="I95" s="4"/>
      <c r="J95" s="4"/>
      <c r="K95" s="4"/>
    </row>
    <row r="96" s="1" customFormat="1" ht="30" customHeight="1" spans="1:11">
      <c r="A96" s="28"/>
      <c r="B96" s="29" t="s">
        <v>170</v>
      </c>
      <c r="C96" s="20">
        <v>230000</v>
      </c>
      <c r="D96" s="14"/>
      <c r="E96" s="17">
        <f t="shared" si="2"/>
        <v>230000</v>
      </c>
      <c r="F96" s="19">
        <f t="shared" si="3"/>
        <v>0</v>
      </c>
      <c r="G96" s="17" t="s">
        <v>171</v>
      </c>
      <c r="H96" s="20" t="s">
        <v>108</v>
      </c>
      <c r="I96" s="4"/>
      <c r="J96" s="4"/>
      <c r="K96" s="4"/>
    </row>
    <row r="97" s="1" customFormat="1" ht="30" customHeight="1" spans="1:11">
      <c r="A97" s="28"/>
      <c r="B97" s="31"/>
      <c r="C97" s="20">
        <v>751700</v>
      </c>
      <c r="D97" s="14"/>
      <c r="E97" s="17">
        <f t="shared" si="2"/>
        <v>751700</v>
      </c>
      <c r="F97" s="19">
        <f t="shared" si="3"/>
        <v>0</v>
      </c>
      <c r="G97" s="20" t="s">
        <v>172</v>
      </c>
      <c r="H97" s="20" t="s">
        <v>84</v>
      </c>
      <c r="I97" s="4"/>
      <c r="J97" s="4"/>
      <c r="K97" s="4"/>
    </row>
    <row r="98" s="1" customFormat="1" ht="30" customHeight="1" spans="1:11">
      <c r="A98" s="28"/>
      <c r="B98" s="20" t="s">
        <v>173</v>
      </c>
      <c r="C98" s="20">
        <v>6803000</v>
      </c>
      <c r="D98" s="20"/>
      <c r="E98" s="17">
        <f t="shared" si="2"/>
        <v>6803000</v>
      </c>
      <c r="F98" s="19">
        <f t="shared" si="3"/>
        <v>0</v>
      </c>
      <c r="G98" s="17" t="s">
        <v>174</v>
      </c>
      <c r="H98" s="20" t="s">
        <v>42</v>
      </c>
      <c r="I98" s="4"/>
      <c r="J98" s="4"/>
      <c r="K98" s="4"/>
    </row>
    <row r="99" s="1" customFormat="1" ht="30" customHeight="1" spans="1:11">
      <c r="A99" s="28" t="s">
        <v>139</v>
      </c>
      <c r="B99" s="20" t="s">
        <v>175</v>
      </c>
      <c r="C99" s="20">
        <v>3870000</v>
      </c>
      <c r="D99" s="14"/>
      <c r="E99" s="17">
        <f t="shared" si="2"/>
        <v>3870000</v>
      </c>
      <c r="F99" s="19">
        <f t="shared" si="3"/>
        <v>0</v>
      </c>
      <c r="G99" s="17" t="s">
        <v>176</v>
      </c>
      <c r="H99" s="20" t="s">
        <v>80</v>
      </c>
      <c r="I99" s="4"/>
      <c r="J99" s="4"/>
      <c r="K99" s="4"/>
    </row>
    <row r="100" s="1" customFormat="1" ht="30" customHeight="1" spans="1:11">
      <c r="A100" s="28"/>
      <c r="B100" s="20"/>
      <c r="C100" s="20">
        <v>1300000</v>
      </c>
      <c r="D100" s="14"/>
      <c r="E100" s="17">
        <f t="shared" si="2"/>
        <v>1300000</v>
      </c>
      <c r="F100" s="19">
        <f t="shared" si="3"/>
        <v>0</v>
      </c>
      <c r="G100" s="20" t="s">
        <v>177</v>
      </c>
      <c r="H100" s="20" t="s">
        <v>50</v>
      </c>
      <c r="I100" s="4"/>
      <c r="J100" s="4"/>
      <c r="K100" s="4"/>
    </row>
    <row r="101" s="1" customFormat="1" ht="30" customHeight="1" spans="1:11">
      <c r="A101" s="28"/>
      <c r="B101" s="20" t="s">
        <v>178</v>
      </c>
      <c r="C101" s="20">
        <v>80000</v>
      </c>
      <c r="D101" s="14"/>
      <c r="E101" s="17">
        <f t="shared" si="2"/>
        <v>80000</v>
      </c>
      <c r="F101" s="19">
        <f t="shared" si="3"/>
        <v>0</v>
      </c>
      <c r="G101" s="20" t="s">
        <v>179</v>
      </c>
      <c r="H101" s="20" t="s">
        <v>14</v>
      </c>
      <c r="I101" s="4"/>
      <c r="J101" s="4"/>
      <c r="K101" s="4"/>
    </row>
    <row r="102" s="1" customFormat="1" ht="30" customHeight="1" spans="1:11">
      <c r="A102" s="28"/>
      <c r="B102" s="20" t="s">
        <v>180</v>
      </c>
      <c r="C102" s="20">
        <v>180000</v>
      </c>
      <c r="D102" s="14"/>
      <c r="E102" s="17">
        <f t="shared" si="2"/>
        <v>180000</v>
      </c>
      <c r="F102" s="19">
        <f t="shared" si="3"/>
        <v>0</v>
      </c>
      <c r="G102" s="20" t="s">
        <v>181</v>
      </c>
      <c r="H102" s="20" t="s">
        <v>14</v>
      </c>
      <c r="I102" s="4"/>
      <c r="J102" s="4"/>
      <c r="K102" s="4"/>
    </row>
    <row r="103" s="1" customFormat="1" ht="30" customHeight="1" spans="1:11">
      <c r="A103" s="28"/>
      <c r="B103" s="20" t="s">
        <v>182</v>
      </c>
      <c r="C103" s="20">
        <v>13830000</v>
      </c>
      <c r="D103" s="14"/>
      <c r="E103" s="17">
        <f t="shared" si="2"/>
        <v>13830000</v>
      </c>
      <c r="F103" s="19">
        <f t="shared" si="3"/>
        <v>0</v>
      </c>
      <c r="G103" s="20" t="s">
        <v>183</v>
      </c>
      <c r="H103" s="20" t="s">
        <v>184</v>
      </c>
      <c r="I103" s="4"/>
      <c r="J103" s="4"/>
      <c r="K103" s="4"/>
    </row>
    <row r="104" s="3" customFormat="1" ht="30" customHeight="1" spans="1:11">
      <c r="A104" s="28"/>
      <c r="B104" s="14" t="s">
        <v>45</v>
      </c>
      <c r="C104" s="14">
        <f>SUM(C76:C103)</f>
        <v>29597800</v>
      </c>
      <c r="D104" s="14"/>
      <c r="E104" s="17">
        <f t="shared" si="2"/>
        <v>29597800</v>
      </c>
      <c r="F104" s="19">
        <f t="shared" si="3"/>
        <v>0</v>
      </c>
      <c r="G104" s="14" t="s">
        <v>46</v>
      </c>
      <c r="H104" s="14" t="s">
        <v>46</v>
      </c>
      <c r="I104" s="36"/>
      <c r="J104" s="36"/>
      <c r="K104" s="36"/>
    </row>
    <row r="105" s="3" customFormat="1" ht="30" customHeight="1" spans="1:11">
      <c r="A105" s="25" t="s">
        <v>185</v>
      </c>
      <c r="B105" s="20" t="s">
        <v>186</v>
      </c>
      <c r="C105" s="20">
        <v>7722000</v>
      </c>
      <c r="D105" s="14"/>
      <c r="E105" s="17">
        <f t="shared" si="2"/>
        <v>7722000</v>
      </c>
      <c r="F105" s="19">
        <f t="shared" si="3"/>
        <v>0</v>
      </c>
      <c r="G105" s="17" t="s">
        <v>187</v>
      </c>
      <c r="H105" s="20" t="s">
        <v>116</v>
      </c>
      <c r="I105" s="36"/>
      <c r="J105" s="36"/>
      <c r="K105" s="36"/>
    </row>
    <row r="106" s="3" customFormat="1" ht="30" customHeight="1" spans="1:11">
      <c r="A106" s="26"/>
      <c r="B106" s="20"/>
      <c r="C106" s="20">
        <v>10000</v>
      </c>
      <c r="D106" s="14"/>
      <c r="E106" s="17">
        <f t="shared" si="2"/>
        <v>10000</v>
      </c>
      <c r="F106" s="19">
        <f t="shared" si="3"/>
        <v>0</v>
      </c>
      <c r="G106" s="20" t="s">
        <v>188</v>
      </c>
      <c r="H106" s="20" t="s">
        <v>116</v>
      </c>
      <c r="I106" s="36"/>
      <c r="J106" s="36"/>
      <c r="K106" s="36"/>
    </row>
    <row r="107" s="3" customFormat="1" ht="30" customHeight="1" spans="1:11">
      <c r="A107" s="26"/>
      <c r="B107" s="20"/>
      <c r="C107" s="20">
        <v>12800</v>
      </c>
      <c r="D107" s="14"/>
      <c r="E107" s="17">
        <f t="shared" si="2"/>
        <v>12800</v>
      </c>
      <c r="F107" s="19">
        <f t="shared" si="3"/>
        <v>0</v>
      </c>
      <c r="G107" s="20" t="s">
        <v>189</v>
      </c>
      <c r="H107" s="20" t="s">
        <v>109</v>
      </c>
      <c r="I107" s="36"/>
      <c r="J107" s="36"/>
      <c r="K107" s="36"/>
    </row>
    <row r="108" s="1" customFormat="1" ht="30" customHeight="1" spans="1:11">
      <c r="A108" s="28"/>
      <c r="B108" s="20" t="s">
        <v>190</v>
      </c>
      <c r="C108" s="20">
        <v>745500</v>
      </c>
      <c r="D108" s="14"/>
      <c r="E108" s="17">
        <f t="shared" si="2"/>
        <v>745500</v>
      </c>
      <c r="F108" s="19">
        <f t="shared" si="3"/>
        <v>0</v>
      </c>
      <c r="G108" s="20" t="s">
        <v>191</v>
      </c>
      <c r="H108" s="20" t="s">
        <v>42</v>
      </c>
      <c r="I108" s="4"/>
      <c r="J108" s="4"/>
      <c r="K108" s="4"/>
    </row>
    <row r="109" s="3" customFormat="1" ht="30" customHeight="1" spans="1:11">
      <c r="A109" s="26"/>
      <c r="B109" s="20" t="s">
        <v>192</v>
      </c>
      <c r="C109" s="20">
        <v>225000</v>
      </c>
      <c r="D109" s="14"/>
      <c r="E109" s="17">
        <f t="shared" si="2"/>
        <v>225000</v>
      </c>
      <c r="F109" s="19">
        <f t="shared" si="3"/>
        <v>0</v>
      </c>
      <c r="G109" s="20" t="s">
        <v>193</v>
      </c>
      <c r="H109" s="20" t="s">
        <v>194</v>
      </c>
      <c r="I109" s="36"/>
      <c r="J109" s="36"/>
      <c r="K109" s="36"/>
    </row>
    <row r="110" s="3" customFormat="1" ht="30" customHeight="1" spans="1:11">
      <c r="A110" s="26"/>
      <c r="B110" s="20" t="s">
        <v>195</v>
      </c>
      <c r="C110" s="20">
        <v>50000</v>
      </c>
      <c r="D110" s="14"/>
      <c r="E110" s="17">
        <f t="shared" si="2"/>
        <v>50000</v>
      </c>
      <c r="F110" s="19">
        <f t="shared" si="3"/>
        <v>0</v>
      </c>
      <c r="G110" s="20" t="s">
        <v>196</v>
      </c>
      <c r="H110" s="20" t="s">
        <v>31</v>
      </c>
      <c r="I110" s="36"/>
      <c r="J110" s="36"/>
      <c r="K110" s="36"/>
    </row>
    <row r="111" s="3" customFormat="1" ht="30" customHeight="1" spans="1:11">
      <c r="A111" s="26"/>
      <c r="B111" s="20"/>
      <c r="C111" s="20">
        <v>297400</v>
      </c>
      <c r="D111" s="14"/>
      <c r="E111" s="17">
        <f t="shared" si="2"/>
        <v>297400</v>
      </c>
      <c r="F111" s="19">
        <f t="shared" si="3"/>
        <v>0</v>
      </c>
      <c r="G111" s="20" t="s">
        <v>197</v>
      </c>
      <c r="H111" s="20" t="s">
        <v>39</v>
      </c>
      <c r="I111" s="36"/>
      <c r="J111" s="36"/>
      <c r="K111" s="36"/>
    </row>
    <row r="112" s="3" customFormat="1" ht="30" customHeight="1" spans="1:11">
      <c r="A112" s="26"/>
      <c r="B112" s="20"/>
      <c r="C112" s="20">
        <v>100000</v>
      </c>
      <c r="D112" s="14"/>
      <c r="E112" s="17">
        <f t="shared" si="2"/>
        <v>100000</v>
      </c>
      <c r="F112" s="19">
        <f t="shared" si="3"/>
        <v>0</v>
      </c>
      <c r="G112" s="20" t="s">
        <v>198</v>
      </c>
      <c r="H112" s="20" t="s">
        <v>194</v>
      </c>
      <c r="I112" s="36"/>
      <c r="J112" s="36"/>
      <c r="K112" s="36"/>
    </row>
    <row r="113" s="3" customFormat="1" ht="30" customHeight="1" spans="1:11">
      <c r="A113" s="26"/>
      <c r="B113" s="20"/>
      <c r="C113" s="20">
        <v>187400</v>
      </c>
      <c r="D113" s="14"/>
      <c r="E113" s="17">
        <f t="shared" si="2"/>
        <v>187400</v>
      </c>
      <c r="F113" s="19">
        <f t="shared" si="3"/>
        <v>0</v>
      </c>
      <c r="G113" s="20" t="s">
        <v>199</v>
      </c>
      <c r="H113" s="20" t="s">
        <v>36</v>
      </c>
      <c r="I113" s="36"/>
      <c r="J113" s="36"/>
      <c r="K113" s="36"/>
    </row>
    <row r="114" s="3" customFormat="1" ht="30" customHeight="1" spans="1:11">
      <c r="A114" s="27"/>
      <c r="B114" s="20"/>
      <c r="C114" s="20">
        <v>41000</v>
      </c>
      <c r="D114" s="14"/>
      <c r="E114" s="17">
        <f t="shared" si="2"/>
        <v>41000</v>
      </c>
      <c r="F114" s="19">
        <f t="shared" si="3"/>
        <v>0</v>
      </c>
      <c r="G114" s="20" t="s">
        <v>200</v>
      </c>
      <c r="H114" s="20" t="s">
        <v>107</v>
      </c>
      <c r="I114" s="36"/>
      <c r="J114" s="36"/>
      <c r="K114" s="36"/>
    </row>
    <row r="115" s="3" customFormat="1" ht="30" customHeight="1" spans="1:11">
      <c r="A115" s="28" t="s">
        <v>185</v>
      </c>
      <c r="B115" s="22" t="s">
        <v>201</v>
      </c>
      <c r="C115" s="20">
        <v>2000</v>
      </c>
      <c r="D115" s="14"/>
      <c r="E115" s="17">
        <f t="shared" si="2"/>
        <v>2000</v>
      </c>
      <c r="F115" s="19">
        <f t="shared" si="3"/>
        <v>0</v>
      </c>
      <c r="G115" s="20" t="s">
        <v>202</v>
      </c>
      <c r="H115" s="20" t="s">
        <v>109</v>
      </c>
      <c r="I115" s="36"/>
      <c r="J115" s="36"/>
      <c r="K115" s="36"/>
    </row>
    <row r="116" s="3" customFormat="1" ht="30" customHeight="1" spans="1:11">
      <c r="A116" s="28"/>
      <c r="B116" s="22"/>
      <c r="C116" s="20">
        <v>9300</v>
      </c>
      <c r="D116" s="14"/>
      <c r="E116" s="17">
        <f t="shared" si="2"/>
        <v>9300</v>
      </c>
      <c r="F116" s="19">
        <f t="shared" si="3"/>
        <v>0</v>
      </c>
      <c r="G116" s="20" t="s">
        <v>203</v>
      </c>
      <c r="H116" s="20" t="s">
        <v>39</v>
      </c>
      <c r="I116" s="36"/>
      <c r="J116" s="36"/>
      <c r="K116" s="36"/>
    </row>
    <row r="117" s="3" customFormat="1" ht="30" customHeight="1" spans="1:11">
      <c r="A117" s="28"/>
      <c r="B117" s="22"/>
      <c r="C117" s="20">
        <v>2400</v>
      </c>
      <c r="D117" s="14"/>
      <c r="E117" s="17">
        <f t="shared" si="2"/>
        <v>2400</v>
      </c>
      <c r="F117" s="19">
        <f t="shared" si="3"/>
        <v>0</v>
      </c>
      <c r="G117" s="17" t="s">
        <v>204</v>
      </c>
      <c r="H117" s="20" t="s">
        <v>107</v>
      </c>
      <c r="I117" s="36"/>
      <c r="J117" s="36"/>
      <c r="K117" s="36"/>
    </row>
    <row r="118" s="3" customFormat="1" ht="30" customHeight="1" spans="1:11">
      <c r="A118" s="28"/>
      <c r="B118" s="22"/>
      <c r="C118" s="20">
        <v>20000</v>
      </c>
      <c r="D118" s="14"/>
      <c r="E118" s="17">
        <f t="shared" si="2"/>
        <v>20000</v>
      </c>
      <c r="F118" s="19">
        <f t="shared" si="3"/>
        <v>0</v>
      </c>
      <c r="G118" s="20" t="s">
        <v>205</v>
      </c>
      <c r="H118" s="20" t="s">
        <v>36</v>
      </c>
      <c r="I118" s="36"/>
      <c r="J118" s="36"/>
      <c r="K118" s="36"/>
    </row>
    <row r="119" s="3" customFormat="1" ht="30" customHeight="1" spans="1:11">
      <c r="A119" s="28"/>
      <c r="B119" s="22"/>
      <c r="C119" s="20">
        <v>24000</v>
      </c>
      <c r="D119" s="14"/>
      <c r="E119" s="17">
        <f t="shared" si="2"/>
        <v>24000</v>
      </c>
      <c r="F119" s="19">
        <f t="shared" si="3"/>
        <v>0</v>
      </c>
      <c r="G119" s="20" t="s">
        <v>206</v>
      </c>
      <c r="H119" s="20" t="s">
        <v>116</v>
      </c>
      <c r="I119" s="36"/>
      <c r="J119" s="36"/>
      <c r="K119" s="36"/>
    </row>
    <row r="120" s="3" customFormat="1" ht="30" customHeight="1" spans="1:11">
      <c r="A120" s="28"/>
      <c r="B120" s="22" t="s">
        <v>207</v>
      </c>
      <c r="C120" s="20">
        <v>200000</v>
      </c>
      <c r="D120" s="14"/>
      <c r="E120" s="17">
        <f t="shared" si="2"/>
        <v>200000</v>
      </c>
      <c r="F120" s="19">
        <f t="shared" si="3"/>
        <v>0</v>
      </c>
      <c r="G120" s="20" t="s">
        <v>208</v>
      </c>
      <c r="H120" s="20" t="s">
        <v>131</v>
      </c>
      <c r="I120" s="36"/>
      <c r="J120" s="36"/>
      <c r="K120" s="36"/>
    </row>
    <row r="121" s="3" customFormat="1" ht="30" customHeight="1" spans="1:11">
      <c r="A121" s="28"/>
      <c r="B121" s="22"/>
      <c r="C121" s="20">
        <v>20000</v>
      </c>
      <c r="D121" s="14"/>
      <c r="E121" s="17">
        <f t="shared" si="2"/>
        <v>20000</v>
      </c>
      <c r="F121" s="19">
        <f t="shared" si="3"/>
        <v>0</v>
      </c>
      <c r="G121" s="20" t="s">
        <v>209</v>
      </c>
      <c r="H121" s="20" t="s">
        <v>131</v>
      </c>
      <c r="I121" s="36"/>
      <c r="J121" s="36"/>
      <c r="K121" s="36"/>
    </row>
    <row r="122" s="1" customFormat="1" ht="30" customHeight="1" spans="1:16">
      <c r="A122" s="28"/>
      <c r="B122" s="22" t="s">
        <v>210</v>
      </c>
      <c r="C122" s="20">
        <v>14500</v>
      </c>
      <c r="D122" s="14"/>
      <c r="E122" s="17">
        <f t="shared" si="2"/>
        <v>14500</v>
      </c>
      <c r="F122" s="19">
        <f t="shared" si="3"/>
        <v>0</v>
      </c>
      <c r="G122" s="20" t="s">
        <v>211</v>
      </c>
      <c r="H122" s="20" t="s">
        <v>36</v>
      </c>
      <c r="I122" s="34"/>
      <c r="J122" s="34"/>
      <c r="K122" s="34"/>
      <c r="L122" s="35"/>
      <c r="M122" s="35"/>
      <c r="N122" s="35"/>
      <c r="O122" s="35"/>
      <c r="P122" s="35"/>
    </row>
    <row r="123" s="1" customFormat="1" ht="30" customHeight="1" spans="1:16">
      <c r="A123" s="28"/>
      <c r="B123" s="22"/>
      <c r="C123" s="20">
        <v>39200</v>
      </c>
      <c r="D123" s="14"/>
      <c r="E123" s="17">
        <f t="shared" si="2"/>
        <v>39200</v>
      </c>
      <c r="F123" s="19">
        <f t="shared" si="3"/>
        <v>0</v>
      </c>
      <c r="G123" s="20" t="s">
        <v>212</v>
      </c>
      <c r="H123" s="20" t="s">
        <v>39</v>
      </c>
      <c r="I123" s="34"/>
      <c r="J123" s="34"/>
      <c r="K123" s="34"/>
      <c r="L123" s="35"/>
      <c r="M123" s="35"/>
      <c r="N123" s="35"/>
      <c r="O123" s="35"/>
      <c r="P123" s="39"/>
    </row>
    <row r="124" s="1" customFormat="1" ht="30" customHeight="1" spans="1:16">
      <c r="A124" s="28"/>
      <c r="B124" s="22"/>
      <c r="C124" s="20">
        <v>200000</v>
      </c>
      <c r="D124" s="14"/>
      <c r="E124" s="17">
        <f t="shared" si="2"/>
        <v>200000</v>
      </c>
      <c r="F124" s="19">
        <f t="shared" si="3"/>
        <v>0</v>
      </c>
      <c r="G124" s="20" t="s">
        <v>213</v>
      </c>
      <c r="H124" s="20" t="s">
        <v>105</v>
      </c>
      <c r="I124" s="34"/>
      <c r="J124" s="34"/>
      <c r="K124" s="34"/>
      <c r="L124" s="35"/>
      <c r="M124" s="35"/>
      <c r="N124" s="35"/>
      <c r="O124" s="35"/>
      <c r="P124" s="35"/>
    </row>
    <row r="125" s="1" customFormat="1" ht="30" customHeight="1" spans="1:11">
      <c r="A125" s="28"/>
      <c r="B125" s="22"/>
      <c r="C125" s="20">
        <v>200000</v>
      </c>
      <c r="D125" s="14"/>
      <c r="E125" s="17">
        <f t="shared" si="2"/>
        <v>200000</v>
      </c>
      <c r="F125" s="19">
        <f t="shared" si="3"/>
        <v>0</v>
      </c>
      <c r="G125" s="20" t="s">
        <v>213</v>
      </c>
      <c r="H125" s="20" t="s">
        <v>103</v>
      </c>
      <c r="I125" s="4"/>
      <c r="J125" s="4"/>
      <c r="K125" s="4"/>
    </row>
    <row r="126" s="1" customFormat="1" ht="30" customHeight="1" spans="1:11">
      <c r="A126" s="28"/>
      <c r="B126" s="22"/>
      <c r="C126" s="20">
        <v>180000</v>
      </c>
      <c r="D126" s="14"/>
      <c r="E126" s="17">
        <f t="shared" si="2"/>
        <v>180000</v>
      </c>
      <c r="F126" s="19">
        <f t="shared" si="3"/>
        <v>0</v>
      </c>
      <c r="G126" s="20" t="s">
        <v>213</v>
      </c>
      <c r="H126" s="20" t="s">
        <v>106</v>
      </c>
      <c r="I126" s="4"/>
      <c r="J126" s="4"/>
      <c r="K126" s="4"/>
    </row>
    <row r="127" s="1" customFormat="1" ht="30" customHeight="1" spans="1:11">
      <c r="A127" s="28"/>
      <c r="B127" s="22"/>
      <c r="C127" s="20">
        <v>35800</v>
      </c>
      <c r="D127" s="14"/>
      <c r="E127" s="17">
        <f t="shared" si="2"/>
        <v>35800</v>
      </c>
      <c r="F127" s="19">
        <f t="shared" si="3"/>
        <v>0</v>
      </c>
      <c r="G127" s="20" t="s">
        <v>213</v>
      </c>
      <c r="H127" s="20" t="s">
        <v>104</v>
      </c>
      <c r="I127" s="4"/>
      <c r="J127" s="4"/>
      <c r="K127" s="4"/>
    </row>
    <row r="128" s="1" customFormat="1" ht="30" customHeight="1" spans="1:11">
      <c r="A128" s="28"/>
      <c r="B128" s="22"/>
      <c r="C128" s="20">
        <v>11800</v>
      </c>
      <c r="D128" s="14"/>
      <c r="E128" s="17">
        <f t="shared" si="2"/>
        <v>11800</v>
      </c>
      <c r="F128" s="19">
        <f t="shared" si="3"/>
        <v>0</v>
      </c>
      <c r="G128" s="20" t="s">
        <v>213</v>
      </c>
      <c r="H128" s="20" t="s">
        <v>107</v>
      </c>
      <c r="I128" s="4"/>
      <c r="J128" s="4"/>
      <c r="K128" s="4"/>
    </row>
    <row r="129" s="1" customFormat="1" ht="30" customHeight="1" spans="1:11">
      <c r="A129" s="28"/>
      <c r="B129" s="22" t="s">
        <v>214</v>
      </c>
      <c r="C129" s="20">
        <v>40000</v>
      </c>
      <c r="D129" s="14"/>
      <c r="E129" s="17">
        <f t="shared" si="2"/>
        <v>40000</v>
      </c>
      <c r="F129" s="19">
        <f t="shared" si="3"/>
        <v>0</v>
      </c>
      <c r="G129" s="20" t="s">
        <v>215</v>
      </c>
      <c r="H129" s="20" t="s">
        <v>116</v>
      </c>
      <c r="I129" s="4"/>
      <c r="J129" s="4"/>
      <c r="K129" s="4"/>
    </row>
    <row r="130" s="1" customFormat="1" ht="30" customHeight="1" spans="1:11">
      <c r="A130" s="28"/>
      <c r="B130" s="22" t="s">
        <v>216</v>
      </c>
      <c r="C130" s="20">
        <v>20000</v>
      </c>
      <c r="D130" s="14"/>
      <c r="E130" s="17">
        <f t="shared" si="2"/>
        <v>20000</v>
      </c>
      <c r="F130" s="19">
        <f t="shared" si="3"/>
        <v>0</v>
      </c>
      <c r="G130" s="20" t="s">
        <v>217</v>
      </c>
      <c r="H130" s="20" t="s">
        <v>116</v>
      </c>
      <c r="I130" s="4"/>
      <c r="J130" s="4"/>
      <c r="K130" s="4"/>
    </row>
    <row r="131" s="1" customFormat="1" ht="30" customHeight="1" spans="1:11">
      <c r="A131" s="28" t="s">
        <v>185</v>
      </c>
      <c r="B131" s="20" t="s">
        <v>218</v>
      </c>
      <c r="C131" s="20">
        <v>30000</v>
      </c>
      <c r="D131" s="14"/>
      <c r="E131" s="17">
        <f t="shared" si="2"/>
        <v>30000</v>
      </c>
      <c r="F131" s="19">
        <f t="shared" si="3"/>
        <v>0</v>
      </c>
      <c r="G131" s="20" t="s">
        <v>219</v>
      </c>
      <c r="H131" s="20" t="s">
        <v>78</v>
      </c>
      <c r="I131" s="4"/>
      <c r="J131" s="4"/>
      <c r="K131" s="4"/>
    </row>
    <row r="132" s="1" customFormat="1" ht="30" customHeight="1" spans="1:11">
      <c r="A132" s="28"/>
      <c r="B132" s="20"/>
      <c r="C132" s="20">
        <v>50000</v>
      </c>
      <c r="D132" s="14"/>
      <c r="E132" s="17">
        <f t="shared" si="2"/>
        <v>50000</v>
      </c>
      <c r="F132" s="19">
        <f t="shared" si="3"/>
        <v>0</v>
      </c>
      <c r="G132" s="20" t="s">
        <v>220</v>
      </c>
      <c r="H132" s="20" t="s">
        <v>116</v>
      </c>
      <c r="I132" s="4"/>
      <c r="J132" s="4"/>
      <c r="K132" s="4"/>
    </row>
    <row r="133" s="1" customFormat="1" ht="30" customHeight="1" spans="1:11">
      <c r="A133" s="28"/>
      <c r="B133" s="20" t="s">
        <v>221</v>
      </c>
      <c r="C133" s="20">
        <v>27200</v>
      </c>
      <c r="D133" s="20"/>
      <c r="E133" s="17">
        <f t="shared" ref="E133:E140" si="4">C133-D133</f>
        <v>27200</v>
      </c>
      <c r="F133" s="19">
        <f t="shared" ref="F133:F140" si="5">D133/C133*100</f>
        <v>0</v>
      </c>
      <c r="G133" s="20" t="s">
        <v>222</v>
      </c>
      <c r="H133" s="20" t="s">
        <v>116</v>
      </c>
      <c r="I133" s="4"/>
      <c r="J133" s="4"/>
      <c r="K133" s="4"/>
    </row>
    <row r="134" s="1" customFormat="1" ht="30" customHeight="1" spans="1:11">
      <c r="A134" s="28"/>
      <c r="B134" s="20" t="s">
        <v>223</v>
      </c>
      <c r="C134" s="20">
        <v>30000</v>
      </c>
      <c r="D134" s="14"/>
      <c r="E134" s="17">
        <f t="shared" si="4"/>
        <v>30000</v>
      </c>
      <c r="F134" s="19">
        <f t="shared" si="5"/>
        <v>0</v>
      </c>
      <c r="G134" s="20" t="s">
        <v>224</v>
      </c>
      <c r="H134" s="20" t="s">
        <v>42</v>
      </c>
      <c r="I134" s="4"/>
      <c r="J134" s="4"/>
      <c r="K134" s="4"/>
    </row>
    <row r="135" s="1" customFormat="1" ht="30" customHeight="1" spans="1:11">
      <c r="A135" s="28"/>
      <c r="B135" s="20" t="s">
        <v>225</v>
      </c>
      <c r="C135" s="20">
        <v>500000</v>
      </c>
      <c r="D135" s="14"/>
      <c r="E135" s="17">
        <f t="shared" si="4"/>
        <v>500000</v>
      </c>
      <c r="F135" s="19">
        <f t="shared" si="5"/>
        <v>0</v>
      </c>
      <c r="G135" s="20" t="s">
        <v>226</v>
      </c>
      <c r="H135" s="20" t="s">
        <v>194</v>
      </c>
      <c r="I135" s="4"/>
      <c r="J135" s="4"/>
      <c r="K135" s="4"/>
    </row>
    <row r="136" s="1" customFormat="1" ht="30" customHeight="1" spans="1:11">
      <c r="A136" s="28"/>
      <c r="B136" s="20"/>
      <c r="C136" s="20">
        <v>110000</v>
      </c>
      <c r="D136" s="14"/>
      <c r="E136" s="17">
        <f t="shared" si="4"/>
        <v>110000</v>
      </c>
      <c r="F136" s="19">
        <f t="shared" si="5"/>
        <v>0</v>
      </c>
      <c r="G136" s="20" t="s">
        <v>227</v>
      </c>
      <c r="H136" s="20" t="s">
        <v>84</v>
      </c>
      <c r="I136" s="4"/>
      <c r="J136" s="4"/>
      <c r="K136" s="4"/>
    </row>
    <row r="137" s="1" customFormat="1" ht="30" customHeight="1" spans="1:11">
      <c r="A137" s="28"/>
      <c r="B137" s="20" t="s">
        <v>228</v>
      </c>
      <c r="C137" s="20">
        <v>178000</v>
      </c>
      <c r="D137" s="14"/>
      <c r="E137" s="17">
        <f t="shared" si="4"/>
        <v>178000</v>
      </c>
      <c r="F137" s="19">
        <f t="shared" si="5"/>
        <v>0</v>
      </c>
      <c r="G137" s="17" t="s">
        <v>229</v>
      </c>
      <c r="H137" s="20" t="s">
        <v>108</v>
      </c>
      <c r="I137" s="4"/>
      <c r="J137" s="4"/>
      <c r="K137" s="4"/>
    </row>
    <row r="138" s="1" customFormat="1" ht="30" customHeight="1" spans="1:11">
      <c r="A138" s="28"/>
      <c r="B138" s="20" t="s">
        <v>230</v>
      </c>
      <c r="C138" s="20">
        <v>30000</v>
      </c>
      <c r="D138" s="14"/>
      <c r="E138" s="17">
        <f t="shared" si="4"/>
        <v>30000</v>
      </c>
      <c r="F138" s="19">
        <f t="shared" si="5"/>
        <v>0</v>
      </c>
      <c r="G138" s="20" t="s">
        <v>231</v>
      </c>
      <c r="H138" s="20" t="s">
        <v>108</v>
      </c>
      <c r="I138" s="4"/>
      <c r="J138" s="4"/>
      <c r="K138" s="4"/>
    </row>
    <row r="139" s="3" customFormat="1" ht="30" customHeight="1" spans="1:11">
      <c r="A139" s="28"/>
      <c r="B139" s="14" t="s">
        <v>45</v>
      </c>
      <c r="C139" s="14">
        <f>SUM(C105:C138)</f>
        <v>11365300</v>
      </c>
      <c r="D139" s="14"/>
      <c r="E139" s="17">
        <f t="shared" si="4"/>
        <v>11365300</v>
      </c>
      <c r="F139" s="19">
        <f t="shared" si="5"/>
        <v>0</v>
      </c>
      <c r="G139" s="20" t="s">
        <v>46</v>
      </c>
      <c r="H139" s="20" t="s">
        <v>46</v>
      </c>
      <c r="I139" s="36"/>
      <c r="J139" s="36"/>
      <c r="K139" s="36"/>
    </row>
    <row r="140" s="3" customFormat="1" ht="30" customHeight="1" spans="1:11">
      <c r="A140" s="14" t="s">
        <v>232</v>
      </c>
      <c r="B140" s="14"/>
      <c r="C140" s="14">
        <f>C19+C34+C75+C104+C139</f>
        <v>131876720</v>
      </c>
      <c r="D140" s="40"/>
      <c r="E140" s="17">
        <f t="shared" si="4"/>
        <v>131876720</v>
      </c>
      <c r="F140" s="19">
        <f t="shared" si="5"/>
        <v>0</v>
      </c>
      <c r="G140" s="20" t="s">
        <v>46</v>
      </c>
      <c r="H140" s="20" t="s">
        <v>46</v>
      </c>
      <c r="I140" s="36"/>
      <c r="J140" s="36"/>
      <c r="K140" s="36"/>
    </row>
    <row r="141" s="1" customFormat="1" customHeight="1" spans="1:11">
      <c r="A141" s="5"/>
      <c r="B141" s="1"/>
      <c r="C141" s="1"/>
      <c r="D141" s="1"/>
      <c r="E141" s="3"/>
      <c r="F141" s="6"/>
      <c r="G141" s="1"/>
      <c r="H141" s="1"/>
      <c r="I141" s="4"/>
      <c r="J141" s="4"/>
      <c r="K141" s="4"/>
    </row>
    <row r="142" s="1" customFormat="1" ht="31" customHeight="1" spans="1:11">
      <c r="A142" s="17" t="s">
        <v>233</v>
      </c>
      <c r="B142" s="20" t="s">
        <v>234</v>
      </c>
      <c r="C142" s="20">
        <v>18680000</v>
      </c>
      <c r="D142" s="20"/>
      <c r="E142" s="17">
        <f>C142-D142</f>
        <v>18680000</v>
      </c>
      <c r="F142" s="19">
        <f>D142/C142*100</f>
        <v>0</v>
      </c>
      <c r="G142" s="20" t="s">
        <v>235</v>
      </c>
      <c r="H142" s="20" t="s">
        <v>80</v>
      </c>
      <c r="I142" s="4"/>
      <c r="J142" s="4"/>
      <c r="K142" s="4"/>
    </row>
  </sheetData>
  <mergeCells count="38">
    <mergeCell ref="A2:H2"/>
    <mergeCell ref="A3:H3"/>
    <mergeCell ref="A140:B140"/>
    <mergeCell ref="A5:A19"/>
    <mergeCell ref="A20:A34"/>
    <mergeCell ref="A35:A50"/>
    <mergeCell ref="A51:A66"/>
    <mergeCell ref="A67:A75"/>
    <mergeCell ref="A76:A82"/>
    <mergeCell ref="A83:A98"/>
    <mergeCell ref="A99:A104"/>
    <mergeCell ref="A105:A114"/>
    <mergeCell ref="A115:A130"/>
    <mergeCell ref="A131:A139"/>
    <mergeCell ref="B28:B32"/>
    <mergeCell ref="B35:B36"/>
    <mergeCell ref="B37:B38"/>
    <mergeCell ref="B44:B45"/>
    <mergeCell ref="B47:B50"/>
    <mergeCell ref="B51:B57"/>
    <mergeCell ref="B58:B63"/>
    <mergeCell ref="B64:B65"/>
    <mergeCell ref="B69:B70"/>
    <mergeCell ref="B71:B73"/>
    <mergeCell ref="B76:B78"/>
    <mergeCell ref="B79:B80"/>
    <mergeCell ref="B81:B82"/>
    <mergeCell ref="B83:B86"/>
    <mergeCell ref="B88:B90"/>
    <mergeCell ref="B96:B97"/>
    <mergeCell ref="B99:B100"/>
    <mergeCell ref="B105:B107"/>
    <mergeCell ref="B110:B114"/>
    <mergeCell ref="B115:B119"/>
    <mergeCell ref="B120:B121"/>
    <mergeCell ref="B122:B128"/>
    <mergeCell ref="B131:B132"/>
    <mergeCell ref="B135:B13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27352</dc:creator>
  <cp:lastModifiedBy>Anderson</cp:lastModifiedBy>
  <dcterms:created xsi:type="dcterms:W3CDTF">2022-04-27T01:36:32Z</dcterms:created>
  <dcterms:modified xsi:type="dcterms:W3CDTF">2022-04-27T01:37:24Z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D22345F208A642AAA17640647A558D42</vt:lpwstr>
  </property>
  <property fmtid="{D5CDD505-2E9C-101B-9397-08002B2CF9AE}" pid="3" name="KSOProductBuildVer">
    <vt:lpwstr>2052-11.1.0.11365</vt:lpwstr>
  </property>
</Properties>
</file>